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32" activeTab="0"/>
  </bookViews>
  <sheets>
    <sheet name="部门收支总体情况表" sheetId="1" r:id="rId1"/>
    <sheet name="部门收入总体情况表" sheetId="2" r:id="rId2"/>
    <sheet name="部门支出总体情况表 " sheetId="3" r:id="rId3"/>
    <sheet name="财政拨款收支总体情况表" sheetId="4" r:id="rId4"/>
    <sheet name="一般公共预算支出情况表（功能分类）" sheetId="5" r:id="rId5"/>
    <sheet name="一般公共预算基本支出情况表（经济分类）" sheetId="6" r:id="rId6"/>
    <sheet name="一般公共预算支出情况表（政府经济分类）" sheetId="7" r:id="rId7"/>
    <sheet name="一般公共预算“三公”经费支出情况表" sheetId="8" r:id="rId8"/>
    <sheet name="政府性基金预算支出情况表（功能科目）" sheetId="9" r:id="rId9"/>
    <sheet name="政府性基金预算基本支出情况表（部门经济分类）" sheetId="10" r:id="rId10"/>
    <sheet name="政府性基金预算支出情况表（政府经济分类）" sheetId="11" r:id="rId11"/>
    <sheet name="行政事业性项目和专项资金" sheetId="12" r:id="rId12"/>
  </sheets>
  <definedNames/>
  <calcPr fullCalcOnLoad="1"/>
</workbook>
</file>

<file path=xl/sharedStrings.xml><?xml version="1.0" encoding="utf-8"?>
<sst xmlns="http://schemas.openxmlformats.org/spreadsheetml/2006/main" count="783" uniqueCount="434">
  <si>
    <t>部门公开表1</t>
  </si>
  <si>
    <t>部门收支总体情况表</t>
  </si>
  <si>
    <t>部门：宁安市政务中心                                                                                                                                                                  单位：万元</t>
  </si>
  <si>
    <t>收      入</t>
  </si>
  <si>
    <t>支      出</t>
  </si>
  <si>
    <t>项  目</t>
  </si>
  <si>
    <t>上年执行数</t>
  </si>
  <si>
    <t>预算数</t>
  </si>
  <si>
    <t>预算数与执行数比较增减%</t>
  </si>
  <si>
    <t>一、经费拨款</t>
  </si>
  <si>
    <t>一、一般公共服务</t>
  </si>
  <si>
    <t>二、纳入预算管理的行政事业性收费</t>
  </si>
  <si>
    <t>二、外交</t>
  </si>
  <si>
    <t>三、专项收入</t>
  </si>
  <si>
    <t>三、国防</t>
  </si>
  <si>
    <t>四、国有资源（资产）有偿使用收入</t>
  </si>
  <si>
    <t>四、公共安全</t>
  </si>
  <si>
    <t>五、其他非税收入</t>
  </si>
  <si>
    <t>五、教育</t>
  </si>
  <si>
    <t>六、财政专户资金</t>
  </si>
  <si>
    <t>六、科学技术支出</t>
  </si>
  <si>
    <t>七、政府性基金</t>
  </si>
  <si>
    <t>七、文化体育与传媒支出</t>
  </si>
  <si>
    <t>八、国有资本经营收入</t>
  </si>
  <si>
    <t>八、社会保障和就业支出</t>
  </si>
  <si>
    <t>九、事业单位经营收入</t>
  </si>
  <si>
    <t>九、医疗卫生与计划生育支出</t>
  </si>
  <si>
    <t>十、中央省市专项资金</t>
  </si>
  <si>
    <t>十、节能环保支出</t>
  </si>
  <si>
    <t>十一、城乡社区支出</t>
  </si>
  <si>
    <t>本年收入合计</t>
  </si>
  <si>
    <t>十二、农林水支出</t>
  </si>
  <si>
    <t>十三、交通运输支出</t>
  </si>
  <si>
    <t>十一、事业收入（不含财政专户资金）</t>
  </si>
  <si>
    <t>十四、资源勘探信息等支出</t>
  </si>
  <si>
    <t>十二、附属单位上缴收入</t>
  </si>
  <si>
    <t>十五、商业服务业等支出</t>
  </si>
  <si>
    <t>十三、上级补助收入</t>
  </si>
  <si>
    <t>十六、金融支出</t>
  </si>
  <si>
    <t>十四、用事业基金弥补收支差额</t>
  </si>
  <si>
    <t>十七、援助其他地区支出</t>
  </si>
  <si>
    <t>十五、其他收入</t>
  </si>
  <si>
    <t>十八、国土海洋气象等支出</t>
  </si>
  <si>
    <t>十六、上年结转</t>
  </si>
  <si>
    <t>十九、住房保障支出</t>
  </si>
  <si>
    <t xml:space="preserve">      其中：专项结转</t>
  </si>
  <si>
    <t>二十、粮油物资储备支出</t>
  </si>
  <si>
    <t xml:space="preserve">            财政专户资金结转</t>
  </si>
  <si>
    <t xml:space="preserve">            政府性基金结转</t>
  </si>
  <si>
    <t>本年支出合计</t>
  </si>
  <si>
    <t xml:space="preserve">            其他结转</t>
  </si>
  <si>
    <t>结转下年</t>
  </si>
  <si>
    <t>收    入    总    计</t>
  </si>
  <si>
    <t>支    出    总    计</t>
  </si>
  <si>
    <t>部门公开表2</t>
  </si>
  <si>
    <t>部门收入总体情况总表</t>
  </si>
  <si>
    <t>部门：宁安市政务中心                                                                                                                              单位：万元</t>
  </si>
  <si>
    <t>科目</t>
  </si>
  <si>
    <t>合计</t>
  </si>
  <si>
    <t>财政拨款（补助）</t>
  </si>
  <si>
    <t>国有资本经营收入</t>
  </si>
  <si>
    <t>财政专户资金</t>
  </si>
  <si>
    <t>政府性基金</t>
  </si>
  <si>
    <t>事业单位经营收入</t>
  </si>
  <si>
    <t>其他自有资金</t>
  </si>
  <si>
    <t>中央省市专项资金</t>
  </si>
  <si>
    <t>上年结转、结转</t>
  </si>
  <si>
    <t>科目编码</t>
  </si>
  <si>
    <t>科目名称</t>
  </si>
  <si>
    <t>经费拨款</t>
  </si>
  <si>
    <t>纳入预算管理的行政事业性收费</t>
  </si>
  <si>
    <t>专项收入</t>
  </si>
  <si>
    <t>国有资源（资产）有偿使用收入</t>
  </si>
  <si>
    <t>其他非税收入</t>
  </si>
  <si>
    <t>小计</t>
  </si>
  <si>
    <t>专项结转</t>
  </si>
  <si>
    <t>财政专户资金结转</t>
  </si>
  <si>
    <t>政府性基金结转</t>
  </si>
  <si>
    <t>其他结转</t>
  </si>
  <si>
    <t>行政运行</t>
  </si>
  <si>
    <t>一般行政管理事务</t>
  </si>
  <si>
    <t>210</t>
  </si>
  <si>
    <t>医疗卫生与计划生育支出</t>
  </si>
  <si>
    <t>221</t>
  </si>
  <si>
    <t>住房保障支出</t>
  </si>
  <si>
    <t>22102</t>
  </si>
  <si>
    <t>住房改革支出</t>
  </si>
  <si>
    <t>2210201</t>
  </si>
  <si>
    <t>住房公积金</t>
  </si>
  <si>
    <t xml:space="preserve"> </t>
  </si>
  <si>
    <t>部门公开表3</t>
  </si>
  <si>
    <t>部门支出总体情况表</t>
  </si>
  <si>
    <t>部门：宁安市政务中心       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</si>
  <si>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</si>
  <si>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</si>
  <si>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</si>
  <si>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</si>
  <si>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</si>
  <si>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部门公开表4</t>
  </si>
  <si>
    <t>财政拨款收支总体情况表</t>
  </si>
  <si>
    <t>一、本年收入</t>
  </si>
  <si>
    <t>一、本年支出</t>
  </si>
  <si>
    <t>(一)一般公共预算拨款</t>
  </si>
  <si>
    <t>(二)政府性基数预算拨款</t>
  </si>
  <si>
    <t>二、上年结转</t>
  </si>
  <si>
    <t xml:space="preserve">       收 入 总 计</t>
  </si>
  <si>
    <t xml:space="preserve">       支  出  总  计</t>
  </si>
  <si>
    <t>部门公开表5</t>
  </si>
  <si>
    <t>一般公共预算支出情况表（功能分类）</t>
  </si>
  <si>
    <t>本年预算数</t>
  </si>
  <si>
    <t>本年预算比上年执行数</t>
  </si>
  <si>
    <t>增减额</t>
  </si>
  <si>
    <t>增减%</t>
  </si>
  <si>
    <t>201</t>
  </si>
  <si>
    <t>20107</t>
  </si>
  <si>
    <t>2010701</t>
  </si>
  <si>
    <t xml:space="preserve"> 行政运行</t>
  </si>
  <si>
    <t>2010799</t>
  </si>
  <si>
    <t>208</t>
  </si>
  <si>
    <t>社会保障和就业支出</t>
  </si>
  <si>
    <t>20805</t>
  </si>
  <si>
    <t>行政事业单位离退休</t>
  </si>
  <si>
    <t>2080504</t>
  </si>
  <si>
    <t>未归口管理的行政单位离退休</t>
  </si>
  <si>
    <t>20807</t>
  </si>
  <si>
    <t>就业补助</t>
  </si>
  <si>
    <t>2080705</t>
  </si>
  <si>
    <t>公益性岗位补贴</t>
  </si>
  <si>
    <t>合   计</t>
  </si>
  <si>
    <t>部门公开表6</t>
  </si>
  <si>
    <t>一般公共预算基本支出情况表（经济分类）</t>
  </si>
  <si>
    <t>科目
编码</t>
  </si>
  <si>
    <t>本年预算数比上年执行数</t>
  </si>
  <si>
    <t>人员支出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</si>
  <si>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</si>
  <si>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</si>
  <si>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</si>
  <si>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</si>
  <si>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</si>
  <si>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</si>
  <si>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</si>
  <si>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</si>
  <si>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</si>
  <si>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</si>
  <si>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</si>
  <si>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</si>
  <si>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</si>
  <si>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</si>
  <si>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</si>
  <si>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</si>
  <si>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</si>
  <si>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</si>
  <si>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</si>
  <si>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</si>
  <si>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</si>
  <si>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</si>
  <si>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</si>
  <si>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</si>
  <si>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</si>
  <si>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</si>
  <si>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</si>
  <si>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</si>
  <si>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</si>
  <si>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</si>
  <si>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</si>
  <si>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</si>
  <si>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</si>
  <si>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</si>
  <si>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</si>
  <si>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</si>
  <si>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</si>
  <si>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</si>
  <si>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</si>
  <si>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</si>
  <si>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</si>
  <si>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</si>
  <si>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</si>
  <si>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</si>
  <si>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</si>
  <si>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</si>
  <si>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</si>
  <si>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</si>
  <si>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</si>
  <si>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</si>
  <si>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</si>
  <si>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</si>
  <si>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</si>
  <si>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</si>
  <si>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</si>
  <si>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</si>
  <si>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</si>
  <si>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</si>
  <si>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</si>
  <si>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</si>
  <si>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</si>
  <si>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</si>
  <si>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</si>
  <si>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</si>
  <si>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</si>
  <si>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</si>
  <si>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</si>
  <si>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</si>
  <si>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</si>
  <si>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</si>
  <si>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</si>
  <si>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</si>
  <si>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</si>
  <si>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</si>
  <si>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</si>
  <si>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</si>
  <si>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</si>
  <si>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</si>
  <si>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</si>
  <si>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</si>
  <si>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</si>
  <si>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</si>
  <si>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</si>
  <si>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</si>
  <si>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</si>
  <si>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</si>
  <si>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</si>
  <si>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</si>
  <si>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</si>
  <si>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</si>
  <si>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</si>
  <si>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</si>
  <si>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</si>
  <si>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</si>
  <si>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住房公积金</t>
  </si>
  <si>
    <t>30399</t>
  </si>
  <si>
    <t xml:space="preserve">  其他对个人和家庭的补助支出</t>
  </si>
  <si>
    <t>310</t>
  </si>
  <si>
    <t>其他资本性支出</t>
  </si>
  <si>
    <t>31002</t>
  </si>
  <si>
    <t xml:space="preserve">  办公设备购置</t>
  </si>
  <si>
    <t>31003</t>
  </si>
  <si>
    <t xml:space="preserve">  专用设备购置</t>
  </si>
  <si>
    <t>31019</t>
  </si>
  <si>
    <t xml:space="preserve">  其他交通工具购置</t>
  </si>
  <si>
    <t>31099</t>
  </si>
  <si>
    <t xml:space="preserve">  其他资本性支出</t>
  </si>
  <si>
    <t>部门公开表7</t>
  </si>
  <si>
    <t>一般公共预算“三公”经费支出表</t>
  </si>
  <si>
    <t>项目</t>
  </si>
  <si>
    <t>本年预算数比上年执行数增减</t>
  </si>
  <si>
    <t>金额</t>
  </si>
  <si>
    <t>百分比%</t>
  </si>
  <si>
    <t>一、“三公”经费支出合计</t>
  </si>
  <si>
    <t xml:space="preserve">  （一）因公出国（境）费</t>
  </si>
  <si>
    <t xml:space="preserve">  （二）公务用车购置及运行维护费</t>
  </si>
  <si>
    <t xml:space="preserve">       1.公务用车购置费</t>
  </si>
  <si>
    <t xml:space="preserve">       2.公务用车运行维护费</t>
  </si>
  <si>
    <t xml:space="preserve">   (三）公务接待费</t>
  </si>
  <si>
    <t xml:space="preserve">       1.国内接待费</t>
  </si>
  <si>
    <t xml:space="preserve">       2.国（境）外接待费</t>
  </si>
  <si>
    <t xml:space="preserve">  职工基本医疗保险缴费</t>
  </si>
  <si>
    <t xml:space="preserve">  公务员医疗补助缴费</t>
  </si>
  <si>
    <t xml:space="preserve">  个人农业生产补贴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</si>
  <si>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</si>
  <si>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</si>
  <si>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</si>
  <si>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</si>
  <si>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</si>
  <si>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部门：宁安市政务中心                                                                                                                         单位：万元</t>
  </si>
  <si>
    <t>部门：宁安市政务中心                                                                                                                    单位：万元</t>
  </si>
  <si>
    <t>部门：宁安市政务中心                                                                                                     单位：万元</t>
  </si>
  <si>
    <t>部门：宁安市政务中心                                                            单位：万元</t>
  </si>
  <si>
    <t>  22102</t>
  </si>
  <si>
    <t>  住房改革支出</t>
  </si>
  <si>
    <t>  21005</t>
  </si>
  <si>
    <t>  医疗保障</t>
  </si>
  <si>
    <t xml:space="preserve">    事业单位医疗</t>
  </si>
  <si>
    <t>一般公共服务支出</t>
  </si>
  <si>
    <t>政府办公厅（室）及相关机构事务</t>
  </si>
  <si>
    <t xml:space="preserve">    事业单位医疗</t>
  </si>
  <si>
    <t xml:space="preserve">    事业单位医疗</t>
  </si>
  <si>
    <t>一般公共预算支出情况表(政府经济分类)</t>
  </si>
  <si>
    <t>部门：</t>
  </si>
  <si>
    <t>单位：万元</t>
  </si>
  <si>
    <t>类级科目</t>
  </si>
  <si>
    <t>款级科目</t>
  </si>
  <si>
    <t>类</t>
  </si>
  <si>
    <t>款</t>
  </si>
  <si>
    <t>合       计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</si>
  <si>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</si>
  <si>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</si>
  <si>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</si>
  <si>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</si>
  <si>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</si>
  <si>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</si>
  <si>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</si>
  <si>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</si>
  <si>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</si>
  <si>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</si>
  <si>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</si>
  <si>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</si>
  <si>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</si>
  <si>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</si>
  <si>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</si>
  <si>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</si>
  <si>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</si>
  <si>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</si>
  <si>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</si>
  <si>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</si>
  <si>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</si>
  <si>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</si>
  <si>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</si>
  <si>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</si>
  <si>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</si>
  <si>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</si>
  <si>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</si>
  <si>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</si>
  <si>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</si>
  <si>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</si>
  <si>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</si>
  <si>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</si>
  <si>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</si>
  <si>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</si>
  <si>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</si>
  <si>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</si>
  <si>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</si>
  <si>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</si>
  <si>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</si>
  <si>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</si>
  <si>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</si>
  <si>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</si>
  <si>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</si>
  <si>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</si>
  <si>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</si>
  <si>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</si>
  <si>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</si>
  <si>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</si>
  <si>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</si>
  <si>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</si>
  <si>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</si>
  <si>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</si>
  <si>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</si>
  <si>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</si>
  <si>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</si>
  <si>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</si>
  <si>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</si>
  <si>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</si>
  <si>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</si>
  <si>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</si>
  <si>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</si>
  <si>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</si>
  <si>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部门公开表8</t>
  </si>
  <si>
    <t>部门公开表9</t>
  </si>
  <si>
    <r>
      <t>政府性基金预算支出情况表</t>
    </r>
    <r>
      <rPr>
        <b/>
        <sz val="22"/>
        <color indexed="10"/>
        <rFont val="华文中宋"/>
        <family val="0"/>
      </rPr>
      <t>(功能科目)</t>
    </r>
  </si>
  <si>
    <t>部门： 宁安市工商业联合会                                                                                         单位：万元</t>
  </si>
  <si>
    <t>部门公开表10</t>
  </si>
  <si>
    <t>政府性基金预算基本支出情况表（部门经济分类）</t>
  </si>
  <si>
    <t>部门：                                                                                                                         单位：万元</t>
  </si>
  <si>
    <t>部门公开表11</t>
  </si>
  <si>
    <t>政府性基金预算支出情况表(政府经济分类)</t>
  </si>
  <si>
    <t>部门公开表12</t>
  </si>
  <si>
    <t>行政事业性项目和专项资金
绩效目标申报表</t>
  </si>
  <si>
    <t>填报单位（公章）：</t>
  </si>
  <si>
    <t>资金类型</t>
  </si>
  <si>
    <t>资金名称</t>
  </si>
  <si>
    <t>财政局主管室</t>
  </si>
  <si>
    <t>资金属性</t>
  </si>
  <si>
    <t xml:space="preserve">    新增项目□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</si>
  <si>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</si>
  <si>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</si>
  <si>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</si>
  <si>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</si>
  <si>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</si>
  <si>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</si>
  <si>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</si>
  <si>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主管部门联系人电话号码</t>
  </si>
  <si>
    <t>项目资金申请
（万元）</t>
  </si>
  <si>
    <t>资金总额:</t>
  </si>
  <si>
    <t>1.一般公共预算:</t>
  </si>
  <si>
    <t>2.政府性基金:</t>
  </si>
  <si>
    <t>3.其他资金(含专户资金）: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</si>
  <si>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</si>
  <si>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</si>
  <si>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</si>
  <si>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</si>
  <si>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</si>
  <si>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</si>
  <si>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</si>
  <si>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</si>
  <si>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</si>
  <si>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</si>
  <si>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</si>
  <si>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</si>
  <si>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</si>
  <si>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</si>
  <si>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</si>
  <si>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</si>
  <si>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</si>
  <si>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</si>
  <si>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</si>
  <si>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</si>
  <si>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</si>
  <si>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</si>
  <si>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</si>
  <si>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</si>
  <si>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</si>
  <si>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</si>
  <si>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</si>
  <si>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</si>
  <si>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</si>
  <si>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</si>
  <si>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</si>
  <si>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</si>
  <si>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</si>
  <si>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</si>
  <si>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</si>
  <si>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</si>
  <si>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</si>
  <si>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</si>
  <si>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</si>
  <si>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</si>
  <si>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</si>
  <si>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</si>
  <si>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</si>
  <si>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</si>
  <si>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</si>
  <si>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</si>
  <si>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</si>
  <si>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</si>
  <si>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</si>
  <si>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</si>
  <si>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</si>
  <si>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</si>
  <si>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</si>
  <si>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</si>
  <si>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</si>
  <si>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</si>
  <si>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</si>
  <si>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需要说明的其他问题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</si>
</sst>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\(#,##0.00\)"/>
    <numFmt numFmtId="178" formatCode="* #,##0.00;* \-#,##0.00;* &quot;&quot;??;@"/>
    <numFmt numFmtId="179" formatCode="0.00_);[Red]\(0.00\)"/>
    <numFmt numFmtId="180" formatCode="00"/>
    <numFmt numFmtId="181" formatCode="#,##0.00_ "/>
    <numFmt numFmtId="182" formatCode="#,##0.00_);[Red]\(#,##0.00\)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黑体"/>
      <family val="3"/>
    </font>
    <font>
      <b/>
      <sz val="22"/>
      <name val="华文中宋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b/>
      <sz val="11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sz val="22"/>
      <name val="华文中宋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11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0"/>
      <name val="仿宋_GB2312"/>
      <family val="1"/>
    </font>
    <font>
      <sz val="9"/>
      <name val="仿宋_GB2312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10"/>
      <name val="华文中宋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7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3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44" fillId="1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5" borderId="5" applyNumberFormat="0" applyAlignment="0" applyProtection="0"/>
    <xf numFmtId="0" fontId="38" fillId="16" borderId="6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2" fillId="8" borderId="0" applyNumberFormat="0" applyBorder="0" applyAlignment="0" applyProtection="0"/>
    <xf numFmtId="0" fontId="36" fillId="15" borderId="8" applyNumberFormat="0" applyAlignment="0" applyProtection="0"/>
    <xf numFmtId="0" fontId="32" fillId="8" borderId="5" applyNumberFormat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0" fillId="4" borderId="9" applyNumberFormat="0" applyFont="0" applyAlignment="0" applyProtection="0"/>
  </cellStyleXfs>
  <cellXfs count="259">
    <xf numFmtId="0" fontId="0" fillId="0" borderId="0" xfId="0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3" fillId="0" borderId="0" xfId="59" applyNumberFormat="1" applyFont="1" applyFill="1" applyAlignment="1" applyProtection="1">
      <alignment horizontal="left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176" fontId="2" fillId="0" borderId="10" xfId="59" applyNumberFormat="1" applyFont="1" applyBorder="1" applyAlignment="1">
      <alignment vertical="center"/>
      <protection/>
    </xf>
    <xf numFmtId="0" fontId="2" fillId="0" borderId="10" xfId="59" applyNumberFormat="1" applyFont="1" applyBorder="1" applyAlignment="1">
      <alignment vertical="center"/>
      <protection/>
    </xf>
    <xf numFmtId="176" fontId="7" fillId="0" borderId="10" xfId="59" applyNumberFormat="1" applyFont="1" applyBorder="1" applyAlignment="1">
      <alignment horizontal="right" vertical="center"/>
      <protection/>
    </xf>
    <xf numFmtId="0" fontId="7" fillId="0" borderId="10" xfId="59" applyNumberFormat="1" applyFont="1" applyBorder="1" applyAlignment="1">
      <alignment horizontal="left" vertical="center"/>
      <protection/>
    </xf>
    <xf numFmtId="0" fontId="7" fillId="0" borderId="10" xfId="59" applyNumberFormat="1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vertical="center"/>
      <protection/>
    </xf>
    <xf numFmtId="0" fontId="7" fillId="0" borderId="10" xfId="59" applyNumberFormat="1" applyFont="1" applyBorder="1" applyAlignment="1">
      <alignment vertical="center"/>
      <protection/>
    </xf>
    <xf numFmtId="176" fontId="0" fillId="0" borderId="10" xfId="0" applyNumberFormat="1" applyBorder="1" applyAlignment="1">
      <alignment horizontal="right" vertical="center"/>
    </xf>
    <xf numFmtId="0" fontId="8" fillId="0" borderId="0" xfId="66" applyAlignment="1">
      <alignment vertical="center"/>
      <protection/>
    </xf>
    <xf numFmtId="10" fontId="8" fillId="0" borderId="0" xfId="66" applyNumberFormat="1" applyFill="1" applyAlignment="1">
      <alignment vertical="center"/>
      <protection/>
    </xf>
    <xf numFmtId="0" fontId="7" fillId="0" borderId="10" xfId="60" applyFont="1" applyBorder="1" applyAlignment="1">
      <alignment horizontal="center" vertical="center"/>
      <protection/>
    </xf>
    <xf numFmtId="10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60" applyFont="1" applyFill="1" applyBorder="1">
      <alignment vertical="center"/>
      <protection/>
    </xf>
    <xf numFmtId="177" fontId="7" fillId="0" borderId="10" xfId="60" applyNumberFormat="1" applyFont="1" applyFill="1" applyBorder="1" applyAlignment="1">
      <alignment vertical="center"/>
      <protection/>
    </xf>
    <xf numFmtId="0" fontId="7" fillId="0" borderId="10" xfId="60" applyNumberFormat="1" applyFont="1" applyFill="1" applyBorder="1" applyAlignment="1">
      <alignment horizontal="right" vertical="center"/>
      <protection/>
    </xf>
    <xf numFmtId="43" fontId="7" fillId="0" borderId="10" xfId="79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10" xfId="61" applyFont="1" applyFill="1" applyBorder="1" applyAlignment="1">
      <alignment horizontal="center" vertical="center"/>
      <protection/>
    </xf>
    <xf numFmtId="0" fontId="5" fillId="5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0" xfId="59" applyFont="1">
      <alignment/>
      <protection/>
    </xf>
    <xf numFmtId="0" fontId="0" fillId="0" borderId="0" xfId="59" applyFill="1">
      <alignment/>
      <protection/>
    </xf>
    <xf numFmtId="0" fontId="6" fillId="0" borderId="10" xfId="59" applyFont="1" applyFill="1" applyBorder="1" applyAlignment="1">
      <alignment horizontal="center" vertical="center"/>
      <protection/>
    </xf>
    <xf numFmtId="49" fontId="8" fillId="0" borderId="10" xfId="59" applyNumberFormat="1" applyFont="1" applyFill="1" applyBorder="1" applyAlignment="1" applyProtection="1">
      <alignment vertical="center" wrapText="1"/>
      <protection/>
    </xf>
    <xf numFmtId="0" fontId="8" fillId="0" borderId="10" xfId="59" applyNumberFormat="1" applyFont="1" applyFill="1" applyBorder="1" applyAlignment="1" applyProtection="1">
      <alignment horizontal="left" vertical="center" wrapText="1"/>
      <protection/>
    </xf>
    <xf numFmtId="4" fontId="12" fillId="0" borderId="10" xfId="59" applyNumberFormat="1" applyFont="1" applyFill="1" applyBorder="1" applyAlignment="1" applyProtection="1">
      <alignment horizontal="right" vertical="center" wrapText="1"/>
      <protection/>
    </xf>
    <xf numFmtId="176" fontId="12" fillId="0" borderId="10" xfId="59" applyNumberFormat="1" applyFont="1" applyFill="1" applyBorder="1" applyAlignment="1" applyProtection="1">
      <alignment horizontal="right" vertical="center" wrapText="1"/>
      <protection/>
    </xf>
    <xf numFmtId="176" fontId="13" fillId="0" borderId="10" xfId="59" applyNumberFormat="1" applyFont="1" applyFill="1" applyBorder="1" applyAlignment="1">
      <alignment vertical="center"/>
      <protection/>
    </xf>
    <xf numFmtId="0" fontId="13" fillId="0" borderId="10" xfId="59" applyFont="1" applyFill="1" applyBorder="1" applyAlignment="1">
      <alignment vertical="center"/>
      <protection/>
    </xf>
    <xf numFmtId="0" fontId="8" fillId="0" borderId="10" xfId="59" applyFont="1" applyBorder="1" applyAlignment="1">
      <alignment vertical="center"/>
      <protection/>
    </xf>
    <xf numFmtId="176" fontId="14" fillId="0" borderId="10" xfId="59" applyNumberFormat="1" applyFont="1" applyFill="1" applyBorder="1" applyAlignment="1">
      <alignment horizontal="right" vertical="center"/>
      <protection/>
    </xf>
    <xf numFmtId="176" fontId="8" fillId="0" borderId="10" xfId="59" applyNumberFormat="1" applyFont="1" applyFill="1" applyBorder="1" applyAlignment="1">
      <alignment horizontal="right" vertical="center"/>
      <protection/>
    </xf>
    <xf numFmtId="49" fontId="8" fillId="0" borderId="10" xfId="59" applyNumberFormat="1" applyFont="1" applyBorder="1" applyAlignment="1">
      <alignment vertical="center"/>
      <protection/>
    </xf>
    <xf numFmtId="176" fontId="0" fillId="0" borderId="0" xfId="59" applyNumberFormat="1" applyFont="1" applyFill="1">
      <alignment/>
      <protection/>
    </xf>
    <xf numFmtId="0" fontId="16" fillId="0" borderId="0" xfId="59" applyFont="1">
      <alignment/>
      <protection/>
    </xf>
    <xf numFmtId="0" fontId="7" fillId="0" borderId="0" xfId="59" applyFont="1">
      <alignment/>
      <protection/>
    </xf>
    <xf numFmtId="10" fontId="0" fillId="0" borderId="0" xfId="59" applyNumberFormat="1" applyFill="1">
      <alignment/>
      <protection/>
    </xf>
    <xf numFmtId="0" fontId="7" fillId="0" borderId="0" xfId="59" applyNumberFormat="1" applyFont="1" applyFill="1" applyAlignment="1" applyProtection="1">
      <alignment horizontal="right" vertical="center" wrapText="1"/>
      <protection/>
    </xf>
    <xf numFmtId="10" fontId="7" fillId="0" borderId="0" xfId="59" applyNumberFormat="1" applyFont="1" applyFill="1" applyAlignment="1" applyProtection="1">
      <alignment horizontal="right" vertical="center" wrapText="1"/>
      <protection/>
    </xf>
    <xf numFmtId="0" fontId="4" fillId="0" borderId="0" xfId="59" applyNumberFormat="1" applyFont="1" applyFill="1" applyAlignment="1" applyProtection="1">
      <alignment horizontal="centerContinuous" vertical="center" wrapText="1"/>
      <protection/>
    </xf>
    <xf numFmtId="10" fontId="4" fillId="0" borderId="0" xfId="59" applyNumberFormat="1" applyFont="1" applyFill="1" applyAlignment="1" applyProtection="1">
      <alignment horizontal="centerContinuous" vertical="center" wrapText="1"/>
      <protection/>
    </xf>
    <xf numFmtId="0" fontId="6" fillId="0" borderId="10" xfId="59" applyNumberFormat="1" applyFont="1" applyFill="1" applyBorder="1" applyAlignment="1" applyProtection="1">
      <alignment horizontal="centerContinuous" vertical="center" wrapText="1"/>
      <protection/>
    </xf>
    <xf numFmtId="10" fontId="6" fillId="0" borderId="10" xfId="59" applyNumberFormat="1" applyFont="1" applyFill="1" applyBorder="1" applyAlignment="1" applyProtection="1">
      <alignment horizontal="centerContinuous" vertical="center" wrapText="1"/>
      <protection/>
    </xf>
    <xf numFmtId="10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left" vertical="center"/>
      <protection/>
    </xf>
    <xf numFmtId="4" fontId="17" fillId="0" borderId="10" xfId="59" applyNumberFormat="1" applyFont="1" applyFill="1" applyBorder="1" applyAlignment="1" applyProtection="1">
      <alignment vertical="center"/>
      <protection/>
    </xf>
    <xf numFmtId="178" fontId="17" fillId="0" borderId="10" xfId="65" applyNumberFormat="1" applyFont="1" applyFill="1" applyBorder="1" applyAlignment="1" applyProtection="1">
      <alignment horizontal="left" vertical="center" wrapText="1"/>
      <protection/>
    </xf>
    <xf numFmtId="0" fontId="17" fillId="0" borderId="10" xfId="59" applyFont="1" applyBorder="1" applyAlignment="1">
      <alignment vertical="center"/>
      <protection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vertical="center"/>
      <protection/>
    </xf>
    <xf numFmtId="0" fontId="7" fillId="0" borderId="0" xfId="64">
      <alignment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left" vertical="center"/>
      <protection/>
    </xf>
    <xf numFmtId="179" fontId="7" fillId="0" borderId="10" xfId="79" applyNumberFormat="1" applyFont="1" applyBorder="1" applyAlignment="1">
      <alignment horizontal="right" vertical="center"/>
    </xf>
    <xf numFmtId="179" fontId="7" fillId="0" borderId="10" xfId="64" applyNumberFormat="1" applyBorder="1" applyAlignment="1">
      <alignment horizontal="right" vertical="center"/>
      <protection/>
    </xf>
    <xf numFmtId="49" fontId="8" fillId="0" borderId="10" xfId="59" applyNumberFormat="1" applyFont="1" applyBorder="1" applyAlignment="1">
      <alignment horizontal="left" vertical="center"/>
      <protection/>
    </xf>
    <xf numFmtId="179" fontId="6" fillId="0" borderId="10" xfId="79" applyNumberFormat="1" applyFont="1" applyBorder="1" applyAlignment="1">
      <alignment horizontal="right" vertical="center"/>
    </xf>
    <xf numFmtId="179" fontId="6" fillId="0" borderId="10" xfId="64" applyNumberFormat="1" applyFont="1" applyBorder="1" applyAlignment="1">
      <alignment horizontal="right" vertical="center"/>
      <protection/>
    </xf>
    <xf numFmtId="179" fontId="7" fillId="0" borderId="0" xfId="64" applyNumberFormat="1" applyFont="1">
      <alignment vertical="center"/>
      <protection/>
    </xf>
    <xf numFmtId="49" fontId="17" fillId="0" borderId="0" xfId="59" applyNumberFormat="1" applyFont="1" applyBorder="1" applyAlignment="1">
      <alignment horizontal="left" vertical="center"/>
      <protection/>
    </xf>
    <xf numFmtId="0" fontId="17" fillId="0" borderId="0" xfId="59" applyFont="1" applyBorder="1" applyAlignment="1">
      <alignment vertical="center"/>
      <protection/>
    </xf>
    <xf numFmtId="179" fontId="7" fillId="0" borderId="0" xfId="79" applyNumberFormat="1" applyFont="1" applyBorder="1" applyAlignment="1">
      <alignment horizontal="right" vertical="center"/>
    </xf>
    <xf numFmtId="49" fontId="8" fillId="0" borderId="0" xfId="59" applyNumberFormat="1" applyFont="1" applyBorder="1" applyAlignment="1">
      <alignment horizontal="left" vertical="center"/>
      <protection/>
    </xf>
    <xf numFmtId="0" fontId="8" fillId="0" borderId="0" xfId="59" applyFont="1" applyBorder="1" applyAlignment="1">
      <alignment vertical="center"/>
      <protection/>
    </xf>
    <xf numFmtId="0" fontId="7" fillId="0" borderId="0" xfId="63" applyAlignment="1">
      <alignment horizontal="left" vertical="center"/>
      <protection/>
    </xf>
    <xf numFmtId="0" fontId="7" fillId="0" borderId="0" xfId="63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21" fillId="0" borderId="10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59" applyNumberFormat="1" applyFont="1" applyFill="1" applyBorder="1" applyAlignment="1">
      <alignment horizontal="left" vertical="center"/>
      <protection/>
    </xf>
    <xf numFmtId="0" fontId="5" fillId="0" borderId="10" xfId="59" applyFont="1" applyBorder="1" applyAlignment="1">
      <alignment vertical="center"/>
      <protection/>
    </xf>
    <xf numFmtId="176" fontId="22" fillId="0" borderId="10" xfId="63" applyNumberFormat="1" applyFont="1" applyBorder="1" applyAlignment="1">
      <alignment horizontal="right" vertical="center"/>
      <protection/>
    </xf>
    <xf numFmtId="176" fontId="20" fillId="0" borderId="10" xfId="63" applyNumberFormat="1" applyFont="1" applyBorder="1" applyAlignment="1">
      <alignment horizontal="right" vertical="center"/>
      <protection/>
    </xf>
    <xf numFmtId="176" fontId="7" fillId="0" borderId="0" xfId="63" applyNumberFormat="1" applyFont="1">
      <alignment vertical="center"/>
      <protection/>
    </xf>
    <xf numFmtId="0" fontId="21" fillId="0" borderId="10" xfId="80" applyNumberFormat="1" applyFont="1" applyFill="1" applyBorder="1" applyAlignment="1">
      <alignment horizontal="center" vertical="center" wrapText="1"/>
    </xf>
    <xf numFmtId="0" fontId="7" fillId="0" borderId="0" xfId="59" applyFont="1" applyBorder="1">
      <alignment/>
      <protection/>
    </xf>
    <xf numFmtId="179" fontId="17" fillId="0" borderId="10" xfId="59" applyNumberFormat="1" applyFont="1" applyFill="1" applyBorder="1" applyAlignment="1" applyProtection="1">
      <alignment horizontal="right" vertical="center"/>
      <protection/>
    </xf>
    <xf numFmtId="43" fontId="17" fillId="0" borderId="10" xfId="79" applyFont="1" applyFill="1" applyBorder="1" applyAlignment="1" applyProtection="1">
      <alignment horizontal="right" vertical="center"/>
      <protection/>
    </xf>
    <xf numFmtId="43" fontId="17" fillId="0" borderId="10" xfId="79" applyFont="1" applyBorder="1" applyAlignment="1">
      <alignment vertical="center"/>
    </xf>
    <xf numFmtId="179" fontId="17" fillId="0" borderId="10" xfId="79" applyNumberFormat="1" applyFont="1" applyFill="1" applyBorder="1" applyAlignment="1" applyProtection="1">
      <alignment horizontal="right" vertical="center"/>
      <protection/>
    </xf>
    <xf numFmtId="179" fontId="17" fillId="0" borderId="10" xfId="79" applyNumberFormat="1" applyFont="1" applyBorder="1" applyAlignment="1">
      <alignment horizontal="right" vertical="center"/>
    </xf>
    <xf numFmtId="179" fontId="17" fillId="0" borderId="10" xfId="59" applyNumberFormat="1" applyFont="1" applyBorder="1" applyAlignment="1">
      <alignment horizontal="right" vertical="center"/>
      <protection/>
    </xf>
    <xf numFmtId="179" fontId="12" fillId="0" borderId="10" xfId="59" applyNumberFormat="1" applyFont="1" applyFill="1" applyBorder="1" applyAlignment="1" applyProtection="1">
      <alignment horizontal="right" vertical="center"/>
      <protection/>
    </xf>
    <xf numFmtId="179" fontId="23" fillId="0" borderId="10" xfId="59" applyNumberFormat="1" applyFont="1" applyBorder="1" applyAlignment="1">
      <alignment horizontal="right"/>
      <protection/>
    </xf>
    <xf numFmtId="179" fontId="6" fillId="0" borderId="10" xfId="59" applyNumberFormat="1" applyFont="1" applyFill="1" applyBorder="1" applyAlignment="1" applyProtection="1">
      <alignment horizontal="right" vertical="center"/>
      <protection/>
    </xf>
    <xf numFmtId="179" fontId="0" fillId="0" borderId="0" xfId="59" applyNumberFormat="1">
      <alignment/>
      <protection/>
    </xf>
    <xf numFmtId="0" fontId="5" fillId="0" borderId="0" xfId="63" applyFont="1" applyBorder="1" applyAlignment="1">
      <alignment vertical="center"/>
      <protection/>
    </xf>
    <xf numFmtId="176" fontId="17" fillId="0" borderId="10" xfId="59" applyNumberFormat="1" applyFont="1" applyFill="1" applyBorder="1" applyAlignment="1" applyProtection="1">
      <alignment vertical="center"/>
      <protection/>
    </xf>
    <xf numFmtId="7" fontId="17" fillId="0" borderId="10" xfId="79" applyNumberFormat="1" applyFont="1" applyFill="1" applyBorder="1" applyAlignment="1" applyProtection="1">
      <alignment vertical="center"/>
      <protection/>
    </xf>
    <xf numFmtId="43" fontId="0" fillId="0" borderId="0" xfId="79" applyFill="1" applyAlignment="1">
      <alignment/>
    </xf>
    <xf numFmtId="43" fontId="6" fillId="0" borderId="10" xfId="79" applyFont="1" applyFill="1" applyBorder="1" applyAlignment="1">
      <alignment horizontal="center" vertical="center"/>
    </xf>
    <xf numFmtId="43" fontId="0" fillId="0" borderId="10" xfId="79" applyFill="1" applyBorder="1" applyAlignment="1">
      <alignment/>
    </xf>
    <xf numFmtId="4" fontId="17" fillId="0" borderId="10" xfId="0" applyNumberFormat="1" applyFont="1" applyFill="1" applyBorder="1" applyAlignment="1" applyProtection="1">
      <alignment horizontal="right" vertical="center"/>
      <protection locked="0"/>
    </xf>
    <xf numFmtId="176" fontId="17" fillId="0" borderId="10" xfId="59" applyNumberFormat="1" applyFont="1" applyBorder="1" applyAlignment="1">
      <alignment vertical="center"/>
      <protection/>
    </xf>
    <xf numFmtId="179" fontId="22" fillId="0" borderId="10" xfId="59" applyNumberFormat="1" applyFont="1" applyFill="1" applyBorder="1" applyAlignment="1">
      <alignment horizontal="right" vertical="center"/>
      <protection/>
    </xf>
    <xf numFmtId="179" fontId="22" fillId="0" borderId="10" xfId="59" applyNumberFormat="1" applyFont="1" applyFill="1" applyBorder="1" applyAlignment="1" applyProtection="1">
      <alignment horizontal="right" vertical="center" wrapText="1"/>
      <protection/>
    </xf>
    <xf numFmtId="179" fontId="22" fillId="0" borderId="10" xfId="59" applyNumberFormat="1" applyFont="1" applyFill="1" applyBorder="1" applyAlignment="1">
      <alignment vertical="center"/>
      <protection/>
    </xf>
    <xf numFmtId="179" fontId="22" fillId="0" borderId="10" xfId="0" applyNumberFormat="1" applyFont="1" applyFill="1" applyBorder="1" applyAlignment="1">
      <alignment horizontal="right" vertical="center"/>
    </xf>
    <xf numFmtId="179" fontId="20" fillId="0" borderId="10" xfId="0" applyNumberFormat="1" applyFont="1" applyFill="1" applyBorder="1" applyAlignment="1">
      <alignment horizontal="right" vertical="center"/>
    </xf>
    <xf numFmtId="43" fontId="10" fillId="0" borderId="10" xfId="79" applyFont="1" applyFill="1" applyBorder="1" applyAlignment="1">
      <alignment horizontal="right"/>
    </xf>
    <xf numFmtId="43" fontId="0" fillId="0" borderId="10" xfId="79" applyFill="1" applyBorder="1" applyAlignment="1">
      <alignment horizontal="right"/>
    </xf>
    <xf numFmtId="0" fontId="5" fillId="0" borderId="10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10" xfId="63" applyFont="1" applyBorder="1" applyAlignment="1">
      <alignment horizontal="left" vertical="center"/>
      <protection/>
    </xf>
    <xf numFmtId="0" fontId="45" fillId="0" borderId="10" xfId="0" applyFont="1" applyBorder="1" applyAlignment="1">
      <alignment/>
    </xf>
    <xf numFmtId="0" fontId="5" fillId="0" borderId="10" xfId="59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7" fillId="0" borderId="10" xfId="63" applyBorder="1">
      <alignment vertical="center"/>
      <protection/>
    </xf>
    <xf numFmtId="179" fontId="22" fillId="0" borderId="10" xfId="79" applyNumberFormat="1" applyFont="1" applyBorder="1" applyAlignment="1">
      <alignment horizontal="right" vertical="center"/>
    </xf>
    <xf numFmtId="179" fontId="22" fillId="0" borderId="10" xfId="64" applyNumberFormat="1" applyFont="1" applyBorder="1" applyAlignment="1">
      <alignment horizontal="right" vertical="center"/>
      <protection/>
    </xf>
    <xf numFmtId="0" fontId="22" fillId="0" borderId="10" xfId="64" applyFont="1" applyBorder="1">
      <alignment vertical="center"/>
      <protection/>
    </xf>
    <xf numFmtId="179" fontId="8" fillId="0" borderId="10" xfId="79" applyNumberFormat="1" applyFont="1" applyBorder="1" applyAlignment="1">
      <alignment horizontal="right" vertical="center"/>
    </xf>
    <xf numFmtId="0" fontId="8" fillId="0" borderId="10" xfId="63" applyFont="1" applyBorder="1" applyAlignment="1">
      <alignment horizontal="left" vertical="center"/>
      <protection/>
    </xf>
    <xf numFmtId="0" fontId="8" fillId="0" borderId="10" xfId="0" applyFont="1" applyBorder="1" applyAlignment="1">
      <alignment/>
    </xf>
    <xf numFmtId="0" fontId="8" fillId="0" borderId="10" xfId="64" applyFont="1" applyBorder="1">
      <alignment vertical="center"/>
      <protection/>
    </xf>
    <xf numFmtId="0" fontId="8" fillId="0" borderId="10" xfId="59" applyNumberFormat="1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179" fontId="8" fillId="0" borderId="10" xfId="79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176" fontId="8" fillId="0" borderId="10" xfId="63" applyNumberFormat="1" applyFont="1" applyBorder="1" applyAlignment="1">
      <alignment horizontal="right" vertical="center"/>
      <protection/>
    </xf>
    <xf numFmtId="0" fontId="8" fillId="0" borderId="0" xfId="63" applyFont="1">
      <alignment vertical="center"/>
      <protection/>
    </xf>
    <xf numFmtId="0" fontId="8" fillId="0" borderId="10" xfId="63" applyFont="1" applyBorder="1">
      <alignment vertical="center"/>
      <protection/>
    </xf>
    <xf numFmtId="0" fontId="8" fillId="0" borderId="12" xfId="0" applyFont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176" fontId="14" fillId="0" borderId="10" xfId="63" applyNumberFormat="1" applyFont="1" applyBorder="1" applyAlignment="1">
      <alignment horizontal="right" vertical="center"/>
      <protection/>
    </xf>
    <xf numFmtId="43" fontId="6" fillId="0" borderId="14" xfId="79" applyFont="1" applyFill="1" applyBorder="1" applyAlignment="1">
      <alignment horizontal="center" vertical="center" wrapText="1"/>
    </xf>
    <xf numFmtId="0" fontId="47" fillId="0" borderId="10" xfId="62" applyFont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47" fillId="0" borderId="0" xfId="62" applyFont="1" applyAlignment="1">
      <alignment horizontal="center" vertical="center"/>
      <protection/>
    </xf>
    <xf numFmtId="43" fontId="0" fillId="0" borderId="15" xfId="79" applyFont="1" applyFill="1" applyBorder="1" applyAlignment="1">
      <alignment horizontal="left" vertical="center"/>
    </xf>
    <xf numFmtId="0" fontId="6" fillId="0" borderId="16" xfId="59" applyFont="1" applyFill="1" applyBorder="1" applyAlignment="1">
      <alignment horizontal="center" vertical="center" wrapText="1"/>
      <protection/>
    </xf>
    <xf numFmtId="181" fontId="5" fillId="0" borderId="0" xfId="0" applyNumberFormat="1" applyFont="1" applyFill="1" applyAlignment="1">
      <alignment horizontal="center"/>
    </xf>
    <xf numFmtId="0" fontId="48" fillId="0" borderId="10" xfId="62" applyFont="1" applyBorder="1" applyAlignment="1">
      <alignment horizontal="center" vertical="center"/>
      <protection/>
    </xf>
    <xf numFmtId="181" fontId="10" fillId="0" borderId="10" xfId="0" applyNumberFormat="1" applyFont="1" applyFill="1" applyBorder="1" applyAlignment="1">
      <alignment horizontal="center"/>
    </xf>
    <xf numFmtId="0" fontId="47" fillId="0" borderId="10" xfId="62" applyFont="1" applyBorder="1" applyAlignment="1">
      <alignment horizontal="center" vertical="center"/>
      <protection/>
    </xf>
    <xf numFmtId="180" fontId="47" fillId="0" borderId="10" xfId="6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0" fontId="47" fillId="0" borderId="10" xfId="62" applyFont="1" applyBorder="1" applyAlignment="1">
      <alignment horizontal="left" vertical="center"/>
      <protection/>
    </xf>
    <xf numFmtId="181" fontId="5" fillId="0" borderId="10" xfId="0" applyNumberFormat="1" applyFont="1" applyFill="1" applyBorder="1" applyAlignment="1">
      <alignment horizontal="center"/>
    </xf>
    <xf numFmtId="0" fontId="7" fillId="0" borderId="10" xfId="59" applyNumberFormat="1" applyFont="1" applyFill="1" applyBorder="1" applyAlignment="1" applyProtection="1">
      <alignment horizontal="left" vertical="center" wrapText="1"/>
      <protection/>
    </xf>
    <xf numFmtId="176" fontId="7" fillId="0" borderId="10" xfId="59" applyNumberFormat="1" applyFont="1" applyFill="1" applyBorder="1" applyAlignment="1" applyProtection="1">
      <alignment horizontal="right" vertical="center" wrapText="1"/>
      <protection/>
    </xf>
    <xf numFmtId="49" fontId="7" fillId="0" borderId="10" xfId="59" applyNumberFormat="1" applyFont="1" applyFill="1" applyBorder="1" applyAlignment="1" applyProtection="1">
      <alignment vertical="center" wrapText="1"/>
      <protection/>
    </xf>
    <xf numFmtId="49" fontId="7" fillId="0" borderId="10" xfId="59" applyNumberFormat="1" applyFont="1" applyFill="1" applyBorder="1" applyAlignment="1">
      <alignment vertical="center"/>
      <protection/>
    </xf>
    <xf numFmtId="0" fontId="6" fillId="14" borderId="10" xfId="61" applyFont="1" applyFill="1" applyBorder="1" applyAlignment="1">
      <alignment horizontal="center" vertical="center"/>
      <protection/>
    </xf>
    <xf numFmtId="0" fontId="6" fillId="14" borderId="10" xfId="59" applyFont="1" applyFill="1" applyBorder="1" applyAlignment="1">
      <alignment horizontal="center" vertical="center"/>
      <protection/>
    </xf>
    <xf numFmtId="43" fontId="10" fillId="14" borderId="10" xfId="79" applyFont="1" applyFill="1" applyBorder="1" applyAlignment="1">
      <alignment horizontal="right"/>
    </xf>
    <xf numFmtId="43" fontId="0" fillId="14" borderId="10" xfId="79" applyFont="1" applyFill="1" applyBorder="1" applyAlignment="1">
      <alignment horizontal="right"/>
    </xf>
    <xf numFmtId="43" fontId="0" fillId="0" borderId="10" xfId="79" applyFont="1" applyFill="1" applyBorder="1" applyAlignment="1">
      <alignment/>
    </xf>
    <xf numFmtId="0" fontId="52" fillId="0" borderId="17" xfId="0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left" vertical="center" wrapText="1"/>
    </xf>
    <xf numFmtId="49" fontId="47" fillId="0" borderId="18" xfId="0" applyNumberFormat="1" applyFont="1" applyFill="1" applyBorder="1" applyAlignment="1">
      <alignment horizontal="left" vertical="center" wrapText="1"/>
    </xf>
    <xf numFmtId="0" fontId="5" fillId="0" borderId="15" xfId="63" applyFont="1" applyBorder="1" applyAlignment="1">
      <alignment horizontal="left" vertical="center"/>
      <protection/>
    </xf>
    <xf numFmtId="0" fontId="14" fillId="0" borderId="20" xfId="63" applyFont="1" applyBorder="1" applyAlignment="1">
      <alignment horizontal="center" vertical="center"/>
      <protection/>
    </xf>
    <xf numFmtId="0" fontId="20" fillId="0" borderId="11" xfId="80" applyNumberFormat="1" applyFont="1" applyFill="1" applyBorder="1" applyAlignment="1" applyProtection="1">
      <alignment horizontal="center" vertical="center" wrapText="1"/>
      <protection/>
    </xf>
    <xf numFmtId="0" fontId="21" fillId="0" borderId="20" xfId="80" applyNumberFormat="1" applyFont="1" applyFill="1" applyBorder="1" applyAlignment="1" applyProtection="1">
      <alignment horizontal="center" vertical="center" wrapText="1"/>
      <protection/>
    </xf>
    <xf numFmtId="0" fontId="21" fillId="0" borderId="10" xfId="80" applyNumberFormat="1" applyFont="1" applyFill="1" applyBorder="1" applyAlignment="1" applyProtection="1">
      <alignment horizontal="center" vertical="center" wrapText="1"/>
      <protection/>
    </xf>
    <xf numFmtId="0" fontId="21" fillId="0" borderId="10" xfId="80" applyNumberFormat="1" applyFont="1" applyFill="1" applyBorder="1" applyAlignment="1">
      <alignment horizontal="center" vertical="center" wrapText="1"/>
    </xf>
    <xf numFmtId="0" fontId="3" fillId="0" borderId="0" xfId="59" applyNumberFormat="1" applyFont="1" applyFill="1" applyAlignment="1" applyProtection="1">
      <alignment horizontal="left" vertical="center" wrapText="1"/>
      <protection/>
    </xf>
    <xf numFmtId="0" fontId="18" fillId="0" borderId="0" xfId="63" applyFont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16" xfId="80" applyNumberFormat="1" applyFont="1" applyFill="1" applyBorder="1" applyAlignment="1" applyProtection="1">
      <alignment horizontal="center" vertical="center" wrapText="1"/>
      <protection/>
    </xf>
    <xf numFmtId="0" fontId="21" fillId="0" borderId="21" xfId="80" applyNumberFormat="1" applyFont="1" applyFill="1" applyBorder="1" applyAlignment="1" applyProtection="1">
      <alignment horizontal="center" vertical="center" wrapText="1"/>
      <protection/>
    </xf>
    <xf numFmtId="0" fontId="21" fillId="0" borderId="14" xfId="80" applyNumberFormat="1" applyFont="1" applyFill="1" applyBorder="1" applyAlignment="1" applyProtection="1">
      <alignment horizontal="center" vertical="center" wrapText="1"/>
      <protection/>
    </xf>
    <xf numFmtId="0" fontId="18" fillId="0" borderId="0" xfId="64" applyFont="1" applyAlignment="1">
      <alignment horizontal="center" vertical="center"/>
      <protection/>
    </xf>
    <xf numFmtId="0" fontId="5" fillId="0" borderId="15" xfId="64" applyFont="1" applyBorder="1" applyAlignment="1">
      <alignment horizontal="left" vertical="center"/>
      <protection/>
    </xf>
    <xf numFmtId="0" fontId="14" fillId="0" borderId="10" xfId="64" applyFont="1" applyBorder="1" applyAlignment="1">
      <alignment horizontal="center" vertical="center"/>
      <protection/>
    </xf>
    <xf numFmtId="0" fontId="5" fillId="0" borderId="15" xfId="59" applyNumberFormat="1" applyFont="1" applyFill="1" applyBorder="1" applyAlignment="1" applyProtection="1">
      <alignment horizontal="left" vertical="center" wrapText="1"/>
      <protection/>
    </xf>
    <xf numFmtId="0" fontId="4" fillId="0" borderId="0" xfId="59" applyNumberFormat="1" applyFont="1" applyFill="1" applyAlignment="1" applyProtection="1">
      <alignment horizontal="center" vertical="center" wrapText="1"/>
      <protection/>
    </xf>
    <xf numFmtId="0" fontId="5" fillId="0" borderId="15" xfId="59" applyFont="1" applyFill="1" applyBorder="1" applyAlignment="1">
      <alignment horizontal="left"/>
      <protection/>
    </xf>
    <xf numFmtId="0" fontId="6" fillId="0" borderId="16" xfId="59" applyNumberFormat="1" applyFont="1" applyFill="1" applyBorder="1" applyAlignment="1" applyProtection="1">
      <alignment horizontal="center" vertical="center" wrapText="1"/>
      <protection/>
    </xf>
    <xf numFmtId="0" fontId="6" fillId="0" borderId="21" xfId="59" applyNumberFormat="1" applyFont="1" applyFill="1" applyBorder="1" applyAlignment="1" applyProtection="1">
      <alignment horizontal="center" vertical="center" wrapText="1"/>
      <protection/>
    </xf>
    <xf numFmtId="0" fontId="6" fillId="0" borderId="14" xfId="59" applyNumberFormat="1" applyFont="1" applyFill="1" applyBorder="1" applyAlignment="1" applyProtection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14" fillId="0" borderId="16" xfId="59" applyFont="1" applyBorder="1" applyAlignment="1">
      <alignment horizontal="center" vertical="center"/>
      <protection/>
    </xf>
    <xf numFmtId="0" fontId="15" fillId="0" borderId="21" xfId="0" applyFont="1" applyBorder="1" applyAlignment="1">
      <alignment horizontal="center" vertical="center"/>
    </xf>
    <xf numFmtId="0" fontId="6" fillId="0" borderId="11" xfId="59" applyNumberFormat="1" applyFont="1" applyFill="1" applyBorder="1" applyAlignment="1" applyProtection="1">
      <alignment horizontal="center" vertical="center" wrapText="1"/>
      <protection/>
    </xf>
    <xf numFmtId="0" fontId="6" fillId="0" borderId="20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7" fillId="0" borderId="10" xfId="62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180" fontId="5" fillId="0" borderId="0" xfId="0" applyNumberFormat="1" applyFont="1" applyFill="1" applyAlignment="1">
      <alignment horizontal="left"/>
    </xf>
    <xf numFmtId="0" fontId="48" fillId="0" borderId="10" xfId="62" applyFont="1" applyBorder="1" applyAlignment="1">
      <alignment horizontal="center" vertical="center"/>
      <protection/>
    </xf>
    <xf numFmtId="180" fontId="48" fillId="0" borderId="10" xfId="62" applyNumberFormat="1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10" fontId="9" fillId="0" borderId="0" xfId="60" applyNumberFormat="1" applyFont="1" applyFill="1" applyAlignment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center" vertical="center" wrapText="1"/>
      <protection/>
    </xf>
    <xf numFmtId="10" fontId="7" fillId="0" borderId="14" xfId="60" applyNumberFormat="1" applyFont="1" applyFill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5" fillId="0" borderId="15" xfId="59" applyFont="1" applyBorder="1" applyAlignment="1">
      <alignment horizontal="left"/>
      <protection/>
    </xf>
    <xf numFmtId="0" fontId="6" fillId="0" borderId="14" xfId="59" applyFont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14" borderId="10" xfId="61" applyFont="1" applyFill="1" applyBorder="1" applyAlignment="1">
      <alignment horizontal="center" vertical="center"/>
      <protection/>
    </xf>
    <xf numFmtId="0" fontId="6" fillId="14" borderId="16" xfId="59" applyFont="1" applyFill="1" applyBorder="1" applyAlignment="1">
      <alignment horizontal="center" vertical="center" wrapText="1"/>
      <protection/>
    </xf>
    <xf numFmtId="49" fontId="47" fillId="0" borderId="19" xfId="0" applyNumberFormat="1" applyFont="1" applyFill="1" applyBorder="1" applyAlignment="1">
      <alignment horizontal="left" vertical="center" wrapText="1"/>
    </xf>
    <xf numFmtId="49" fontId="47" fillId="0" borderId="22" xfId="0" applyNumberFormat="1" applyFont="1" applyFill="1" applyBorder="1" applyAlignment="1">
      <alignment horizontal="left" vertical="center" wrapText="1"/>
    </xf>
    <xf numFmtId="49" fontId="47" fillId="0" borderId="23" xfId="0" applyNumberFormat="1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left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left" vertical="top" wrapText="1"/>
    </xf>
    <xf numFmtId="49" fontId="52" fillId="0" borderId="22" xfId="0" applyNumberFormat="1" applyFont="1" applyFill="1" applyBorder="1" applyAlignment="1">
      <alignment horizontal="left" vertical="top" wrapText="1"/>
    </xf>
    <xf numFmtId="49" fontId="52" fillId="0" borderId="23" xfId="0" applyNumberFormat="1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vertical="top" wrapText="1"/>
    </xf>
    <xf numFmtId="49" fontId="53" fillId="0" borderId="22" xfId="0" applyNumberFormat="1" applyFont="1" applyFill="1" applyBorder="1" applyAlignment="1">
      <alignment vertical="top" wrapText="1"/>
    </xf>
    <xf numFmtId="49" fontId="53" fillId="0" borderId="23" xfId="0" applyNumberFormat="1" applyFont="1" applyFill="1" applyBorder="1" applyAlignment="1">
      <alignment vertical="top" wrapText="1"/>
    </xf>
    <xf numFmtId="49" fontId="53" fillId="0" borderId="19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 horizontal="left" vertical="top" wrapText="1"/>
    </xf>
    <xf numFmtId="49" fontId="53" fillId="0" borderId="23" xfId="0" applyNumberFormat="1" applyFont="1" applyFill="1" applyBorder="1" applyAlignment="1">
      <alignment horizontal="left" vertical="top" wrapText="1"/>
    </xf>
    <xf numFmtId="49" fontId="52" fillId="0" borderId="19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center" wrapText="1"/>
    </xf>
    <xf numFmtId="49" fontId="52" fillId="0" borderId="22" xfId="0" applyNumberFormat="1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82" fontId="52" fillId="0" borderId="19" xfId="0" applyNumberFormat="1" applyFont="1" applyFill="1" applyBorder="1" applyAlignment="1">
      <alignment horizontal="left" vertical="center" wrapText="1"/>
    </xf>
    <xf numFmtId="182" fontId="52" fillId="0" borderId="22" xfId="0" applyNumberFormat="1" applyFont="1" applyFill="1" applyBorder="1" applyAlignment="1">
      <alignment horizontal="left" vertical="center" wrapText="1"/>
    </xf>
    <xf numFmtId="182" fontId="52" fillId="0" borderId="23" xfId="0" applyNumberFormat="1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30" xfId="0" applyFont="1" applyFill="1" applyBorder="1" applyAlignment="1">
      <alignment horizontal="left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附表1 财政拨款收支总表" xfId="58"/>
    <cellStyle name="常规 2" xfId="59"/>
    <cellStyle name="常规_F3AFB1F87E20437B963D717E0FBFA40B" xfId="60"/>
    <cellStyle name="常规_Sheet1" xfId="61"/>
    <cellStyle name="常规_Sheet1_1" xfId="62"/>
    <cellStyle name="常规_部门收入总表" xfId="63"/>
    <cellStyle name="常规_部门支出总表" xfId="64"/>
    <cellStyle name="常规_附表1 财政拨款收支总表" xfId="65"/>
    <cellStyle name="常规_三公经费预算安排情况表" xfId="66"/>
    <cellStyle name="常规_一般公共预算“三公”经费支出表" xfId="67"/>
    <cellStyle name="Hyperlink" xfId="68"/>
    <cellStyle name="好" xfId="69"/>
    <cellStyle name="好_附表1 财政拨款收支总表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selection activeCell="M21" sqref="M21"/>
    </sheetView>
  </sheetViews>
  <sheetFormatPr defaultColWidth="9.140625" defaultRowHeight="15.75" customHeight="1"/>
  <cols>
    <col min="1" max="1" width="38.28125" style="2" customWidth="1"/>
    <col min="2" max="3" width="16.57421875" style="2" customWidth="1"/>
    <col min="4" max="4" width="16.00390625" style="2" customWidth="1"/>
    <col min="5" max="5" width="27.57421875" style="2" customWidth="1"/>
    <col min="6" max="7" width="23.00390625" style="2" customWidth="1"/>
    <col min="8" max="8" width="16.7109375" style="2" customWidth="1"/>
    <col min="9" max="9" width="8.7109375" style="2" customWidth="1"/>
    <col min="10" max="254" width="9.140625" style="2" customWidth="1"/>
  </cols>
  <sheetData>
    <row r="1" spans="1:8" s="1" customFormat="1" ht="15" customHeight="1">
      <c r="A1" s="3" t="s">
        <v>0</v>
      </c>
      <c r="B1" s="3"/>
      <c r="C1" s="47"/>
      <c r="D1" s="47"/>
      <c r="E1" s="47"/>
      <c r="F1" s="47"/>
      <c r="G1" s="47"/>
      <c r="H1" s="47"/>
    </row>
    <row r="2" spans="1:8" s="44" customFormat="1" ht="19.5" customHeight="1">
      <c r="A2" s="49" t="s">
        <v>1</v>
      </c>
      <c r="B2" s="49"/>
      <c r="C2" s="49"/>
      <c r="D2" s="49"/>
      <c r="E2" s="49"/>
      <c r="F2" s="49"/>
      <c r="G2" s="49"/>
      <c r="H2" s="49"/>
    </row>
    <row r="3" spans="1:19" s="88" customFormat="1" ht="15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8" s="45" customFormat="1" ht="12.75" customHeight="1">
      <c r="A4" s="51" t="s">
        <v>3</v>
      </c>
      <c r="B4" s="51"/>
      <c r="C4" s="51"/>
      <c r="D4" s="51"/>
      <c r="E4" s="51" t="s">
        <v>4</v>
      </c>
      <c r="F4" s="51"/>
      <c r="G4" s="51"/>
      <c r="H4" s="51"/>
    </row>
    <row r="5" spans="1:8" s="45" customFormat="1" ht="27" customHeight="1">
      <c r="A5" s="4" t="s">
        <v>5</v>
      </c>
      <c r="B5" s="4" t="s">
        <v>6</v>
      </c>
      <c r="C5" s="4" t="s">
        <v>7</v>
      </c>
      <c r="D5" s="53" t="s">
        <v>8</v>
      </c>
      <c r="E5" s="4" t="s">
        <v>5</v>
      </c>
      <c r="F5" s="4" t="s">
        <v>6</v>
      </c>
      <c r="G5" s="4" t="s">
        <v>7</v>
      </c>
      <c r="H5" s="53" t="s">
        <v>8</v>
      </c>
    </row>
    <row r="6" spans="1:8" s="45" customFormat="1" ht="18.75" customHeight="1">
      <c r="A6" s="57" t="s">
        <v>9</v>
      </c>
      <c r="B6" s="57">
        <v>210.35</v>
      </c>
      <c r="C6" s="89">
        <v>188.33</v>
      </c>
      <c r="D6" s="90">
        <f>C6/B6*100-100</f>
        <v>-10.468267173758022</v>
      </c>
      <c r="E6" s="58" t="s">
        <v>10</v>
      </c>
      <c r="F6" s="106">
        <v>203.9</v>
      </c>
      <c r="G6" s="58">
        <v>180.42</v>
      </c>
      <c r="H6" s="91">
        <f>G6/F6*100-100</f>
        <v>-11.515448749386962</v>
      </c>
    </row>
    <row r="7" spans="1:8" s="45" customFormat="1" ht="18.75" customHeight="1">
      <c r="A7" s="57" t="s">
        <v>11</v>
      </c>
      <c r="B7" s="57"/>
      <c r="C7" s="92"/>
      <c r="D7" s="90" t="e">
        <f aca="true" t="shared" si="0" ref="D7:D31">C7/B7*100-100</f>
        <v>#DIV/0!</v>
      </c>
      <c r="E7" s="58" t="s">
        <v>12</v>
      </c>
      <c r="F7" s="58"/>
      <c r="G7" s="58"/>
      <c r="H7" s="91" t="e">
        <f aca="true" t="shared" si="1" ref="H7:H31">G7/F7*100-100</f>
        <v>#DIV/0!</v>
      </c>
    </row>
    <row r="8" spans="1:8" s="45" customFormat="1" ht="18.75" customHeight="1">
      <c r="A8" s="57" t="s">
        <v>13</v>
      </c>
      <c r="B8" s="57"/>
      <c r="C8" s="92"/>
      <c r="D8" s="90" t="e">
        <f t="shared" si="0"/>
        <v>#DIV/0!</v>
      </c>
      <c r="E8" s="58" t="s">
        <v>14</v>
      </c>
      <c r="F8" s="58"/>
      <c r="G8" s="58"/>
      <c r="H8" s="91" t="e">
        <f t="shared" si="1"/>
        <v>#DIV/0!</v>
      </c>
    </row>
    <row r="9" spans="1:8" s="45" customFormat="1" ht="18.75" customHeight="1">
      <c r="A9" s="57" t="s">
        <v>15</v>
      </c>
      <c r="B9" s="57"/>
      <c r="C9" s="92"/>
      <c r="D9" s="90" t="e">
        <f t="shared" si="0"/>
        <v>#DIV/0!</v>
      </c>
      <c r="E9" s="58" t="s">
        <v>16</v>
      </c>
      <c r="F9" s="58"/>
      <c r="G9" s="58"/>
      <c r="H9" s="91" t="e">
        <f t="shared" si="1"/>
        <v>#DIV/0!</v>
      </c>
    </row>
    <row r="10" spans="1:8" s="45" customFormat="1" ht="18.75" customHeight="1">
      <c r="A10" s="57" t="s">
        <v>17</v>
      </c>
      <c r="B10" s="57"/>
      <c r="C10" s="93"/>
      <c r="D10" s="90" t="e">
        <f t="shared" si="0"/>
        <v>#DIV/0!</v>
      </c>
      <c r="E10" s="58" t="s">
        <v>18</v>
      </c>
      <c r="F10" s="58"/>
      <c r="G10" s="58"/>
      <c r="H10" s="91" t="e">
        <f t="shared" si="1"/>
        <v>#DIV/0!</v>
      </c>
    </row>
    <row r="11" spans="1:8" s="45" customFormat="1" ht="18.75" customHeight="1">
      <c r="A11" s="57" t="s">
        <v>19</v>
      </c>
      <c r="B11" s="57"/>
      <c r="C11" s="93"/>
      <c r="D11" s="90" t="e">
        <f t="shared" si="0"/>
        <v>#DIV/0!</v>
      </c>
      <c r="E11" s="59" t="s">
        <v>20</v>
      </c>
      <c r="F11" s="59"/>
      <c r="G11" s="59"/>
      <c r="H11" s="91" t="e">
        <f t="shared" si="1"/>
        <v>#DIV/0!</v>
      </c>
    </row>
    <row r="12" spans="1:8" s="45" customFormat="1" ht="18.75" customHeight="1">
      <c r="A12" s="57" t="s">
        <v>21</v>
      </c>
      <c r="B12" s="57"/>
      <c r="C12" s="93"/>
      <c r="D12" s="90" t="e">
        <f t="shared" si="0"/>
        <v>#DIV/0!</v>
      </c>
      <c r="E12" s="59" t="s">
        <v>22</v>
      </c>
      <c r="F12" s="59"/>
      <c r="G12" s="59"/>
      <c r="H12" s="91" t="e">
        <f t="shared" si="1"/>
        <v>#DIV/0!</v>
      </c>
    </row>
    <row r="13" spans="1:8" s="45" customFormat="1" ht="18.75" customHeight="1">
      <c r="A13" s="57" t="s">
        <v>23</v>
      </c>
      <c r="B13" s="57"/>
      <c r="C13" s="93"/>
      <c r="D13" s="90" t="e">
        <f t="shared" si="0"/>
        <v>#DIV/0!</v>
      </c>
      <c r="E13" s="59" t="s">
        <v>24</v>
      </c>
      <c r="F13" s="59"/>
      <c r="G13" s="59"/>
      <c r="H13" s="91" t="e">
        <f t="shared" si="1"/>
        <v>#DIV/0!</v>
      </c>
    </row>
    <row r="14" spans="1:8" s="45" customFormat="1" ht="18.75" customHeight="1">
      <c r="A14" s="57" t="s">
        <v>25</v>
      </c>
      <c r="B14" s="57"/>
      <c r="C14" s="93"/>
      <c r="D14" s="90" t="e">
        <f t="shared" si="0"/>
        <v>#DIV/0!</v>
      </c>
      <c r="E14" s="59" t="s">
        <v>26</v>
      </c>
      <c r="F14" s="105">
        <v>2.6</v>
      </c>
      <c r="G14" s="105">
        <v>2.93</v>
      </c>
      <c r="H14" s="91">
        <f t="shared" si="1"/>
        <v>12.692307692307693</v>
      </c>
    </row>
    <row r="15" spans="1:8" s="45" customFormat="1" ht="18.75" customHeight="1">
      <c r="A15" s="57" t="s">
        <v>27</v>
      </c>
      <c r="B15" s="57"/>
      <c r="C15" s="93"/>
      <c r="D15" s="90" t="e">
        <f t="shared" si="0"/>
        <v>#DIV/0!</v>
      </c>
      <c r="E15" s="59" t="s">
        <v>28</v>
      </c>
      <c r="F15" s="105"/>
      <c r="G15" s="105"/>
      <c r="H15" s="91" t="e">
        <f t="shared" si="1"/>
        <v>#DIV/0!</v>
      </c>
    </row>
    <row r="16" spans="1:8" s="45" customFormat="1" ht="18.75" customHeight="1">
      <c r="A16" s="58"/>
      <c r="B16" s="58"/>
      <c r="C16" s="94"/>
      <c r="D16" s="90" t="e">
        <f t="shared" si="0"/>
        <v>#DIV/0!</v>
      </c>
      <c r="E16" s="59" t="s">
        <v>29</v>
      </c>
      <c r="F16" s="105"/>
      <c r="G16" s="105"/>
      <c r="H16" s="91" t="e">
        <f t="shared" si="1"/>
        <v>#DIV/0!</v>
      </c>
    </row>
    <row r="17" spans="1:8" s="45" customFormat="1" ht="18.75" customHeight="1">
      <c r="A17" s="55" t="s">
        <v>30</v>
      </c>
      <c r="B17" s="95">
        <v>164.83</v>
      </c>
      <c r="C17" s="95">
        <f>SUM(C6:C15)</f>
        <v>188.33</v>
      </c>
      <c r="D17" s="90">
        <f t="shared" si="0"/>
        <v>14.25711338955287</v>
      </c>
      <c r="E17" s="59" t="s">
        <v>31</v>
      </c>
      <c r="F17" s="105"/>
      <c r="G17" s="105"/>
      <c r="H17" s="91" t="e">
        <f t="shared" si="1"/>
        <v>#DIV/0!</v>
      </c>
    </row>
    <row r="18" spans="1:8" ht="18.75" customHeight="1">
      <c r="A18" s="57"/>
      <c r="B18" s="57"/>
      <c r="C18" s="96"/>
      <c r="D18" s="90" t="e">
        <f t="shared" si="0"/>
        <v>#DIV/0!</v>
      </c>
      <c r="E18" s="59" t="s">
        <v>32</v>
      </c>
      <c r="F18" s="105"/>
      <c r="G18" s="105"/>
      <c r="H18" s="91" t="e">
        <f t="shared" si="1"/>
        <v>#DIV/0!</v>
      </c>
    </row>
    <row r="19" spans="1:8" ht="18.75" customHeight="1">
      <c r="A19" s="57" t="s">
        <v>33</v>
      </c>
      <c r="B19" s="57"/>
      <c r="C19" s="96"/>
      <c r="D19" s="90" t="e">
        <f t="shared" si="0"/>
        <v>#DIV/0!</v>
      </c>
      <c r="E19" s="59" t="s">
        <v>34</v>
      </c>
      <c r="F19" s="105"/>
      <c r="G19" s="105"/>
      <c r="H19" s="91" t="e">
        <f t="shared" si="1"/>
        <v>#DIV/0!</v>
      </c>
    </row>
    <row r="20" spans="1:8" ht="18.75" customHeight="1">
      <c r="A20" s="57" t="s">
        <v>35</v>
      </c>
      <c r="B20" s="57"/>
      <c r="C20" s="96"/>
      <c r="D20" s="90" t="e">
        <f t="shared" si="0"/>
        <v>#DIV/0!</v>
      </c>
      <c r="E20" s="59" t="s">
        <v>36</v>
      </c>
      <c r="F20" s="105"/>
      <c r="G20" s="105"/>
      <c r="H20" s="91" t="e">
        <f t="shared" si="1"/>
        <v>#DIV/0!</v>
      </c>
    </row>
    <row r="21" spans="1:8" ht="18.75" customHeight="1">
      <c r="A21" s="57" t="s">
        <v>37</v>
      </c>
      <c r="B21" s="57"/>
      <c r="C21" s="96"/>
      <c r="D21" s="90" t="e">
        <f t="shared" si="0"/>
        <v>#DIV/0!</v>
      </c>
      <c r="E21" s="59" t="s">
        <v>38</v>
      </c>
      <c r="F21" s="105"/>
      <c r="G21" s="105"/>
      <c r="H21" s="91" t="e">
        <f t="shared" si="1"/>
        <v>#DIV/0!</v>
      </c>
    </row>
    <row r="22" spans="1:8" ht="18.75" customHeight="1">
      <c r="A22" s="57" t="s">
        <v>39</v>
      </c>
      <c r="B22" s="57"/>
      <c r="C22" s="96"/>
      <c r="D22" s="90" t="e">
        <f t="shared" si="0"/>
        <v>#DIV/0!</v>
      </c>
      <c r="E22" s="59" t="s">
        <v>40</v>
      </c>
      <c r="F22" s="105"/>
      <c r="G22" s="105"/>
      <c r="H22" s="91" t="e">
        <f t="shared" si="1"/>
        <v>#DIV/0!</v>
      </c>
    </row>
    <row r="23" spans="1:8" ht="18.75" customHeight="1">
      <c r="A23" s="57" t="s">
        <v>41</v>
      </c>
      <c r="B23" s="57"/>
      <c r="C23" s="96"/>
      <c r="D23" s="90" t="e">
        <f t="shared" si="0"/>
        <v>#DIV/0!</v>
      </c>
      <c r="E23" s="59" t="s">
        <v>42</v>
      </c>
      <c r="F23" s="105"/>
      <c r="G23" s="105"/>
      <c r="H23" s="91" t="e">
        <f t="shared" si="1"/>
        <v>#DIV/0!</v>
      </c>
    </row>
    <row r="24" spans="1:8" ht="18.75" customHeight="1">
      <c r="A24" s="57" t="s">
        <v>43</v>
      </c>
      <c r="B24" s="57">
        <v>45.52</v>
      </c>
      <c r="C24" s="96"/>
      <c r="D24" s="90">
        <f t="shared" si="0"/>
        <v>-100</v>
      </c>
      <c r="E24" s="59" t="s">
        <v>44</v>
      </c>
      <c r="F24" s="105">
        <v>3.85</v>
      </c>
      <c r="G24" s="105">
        <v>4.98</v>
      </c>
      <c r="H24" s="91">
        <f t="shared" si="1"/>
        <v>29.35064935064935</v>
      </c>
    </row>
    <row r="25" spans="1:8" ht="18.75" customHeight="1">
      <c r="A25" s="57" t="s">
        <v>45</v>
      </c>
      <c r="B25" s="57">
        <v>45.52</v>
      </c>
      <c r="C25" s="96"/>
      <c r="D25" s="90">
        <f t="shared" si="0"/>
        <v>-100</v>
      </c>
      <c r="E25" s="59" t="s">
        <v>46</v>
      </c>
      <c r="F25" s="59"/>
      <c r="G25" s="59"/>
      <c r="H25" s="91" t="e">
        <f t="shared" si="1"/>
        <v>#DIV/0!</v>
      </c>
    </row>
    <row r="26" spans="1:8" ht="18.75" customHeight="1">
      <c r="A26" s="57" t="s">
        <v>47</v>
      </c>
      <c r="B26" s="57"/>
      <c r="C26" s="96"/>
      <c r="D26" s="90" t="e">
        <f t="shared" si="0"/>
        <v>#DIV/0!</v>
      </c>
      <c r="E26" s="60"/>
      <c r="F26" s="60"/>
      <c r="G26" s="60"/>
      <c r="H26" s="91" t="e">
        <f t="shared" si="1"/>
        <v>#DIV/0!</v>
      </c>
    </row>
    <row r="27" spans="1:8" ht="18.75" customHeight="1">
      <c r="A27" s="57" t="s">
        <v>48</v>
      </c>
      <c r="B27" s="57"/>
      <c r="C27" s="96"/>
      <c r="D27" s="90" t="e">
        <f t="shared" si="0"/>
        <v>#DIV/0!</v>
      </c>
      <c r="E27" s="55" t="s">
        <v>49</v>
      </c>
      <c r="F27" s="60">
        <v>210.35</v>
      </c>
      <c r="G27" s="60">
        <f>SUM(G6:G25)</f>
        <v>188.32999999999998</v>
      </c>
      <c r="H27" s="91">
        <f t="shared" si="1"/>
        <v>-10.468267173758022</v>
      </c>
    </row>
    <row r="28" spans="1:8" ht="18.75" customHeight="1">
      <c r="A28" s="57" t="s">
        <v>50</v>
      </c>
      <c r="B28" s="57"/>
      <c r="C28" s="96"/>
      <c r="D28" s="90" t="e">
        <f t="shared" si="0"/>
        <v>#DIV/0!</v>
      </c>
      <c r="E28" s="58"/>
      <c r="F28" s="58"/>
      <c r="G28" s="58"/>
      <c r="H28" s="91" t="e">
        <f t="shared" si="1"/>
        <v>#DIV/0!</v>
      </c>
    </row>
    <row r="29" spans="1:8" ht="18.75" customHeight="1">
      <c r="A29" s="58"/>
      <c r="B29" s="58"/>
      <c r="C29" s="96"/>
      <c r="D29" s="90" t="e">
        <f t="shared" si="0"/>
        <v>#DIV/0!</v>
      </c>
      <c r="E29" s="55" t="s">
        <v>51</v>
      </c>
      <c r="F29" s="55"/>
      <c r="G29" s="55"/>
      <c r="H29" s="91" t="e">
        <f t="shared" si="1"/>
        <v>#DIV/0!</v>
      </c>
    </row>
    <row r="30" spans="1:8" ht="18.75" customHeight="1">
      <c r="A30" s="58"/>
      <c r="B30" s="58"/>
      <c r="C30" s="96"/>
      <c r="D30" s="90" t="e">
        <f t="shared" si="0"/>
        <v>#DIV/0!</v>
      </c>
      <c r="E30" s="58"/>
      <c r="F30" s="58"/>
      <c r="G30" s="58"/>
      <c r="H30" s="91" t="e">
        <f t="shared" si="1"/>
        <v>#DIV/0!</v>
      </c>
    </row>
    <row r="31" spans="1:8" ht="18.75" customHeight="1">
      <c r="A31" s="5" t="s">
        <v>52</v>
      </c>
      <c r="B31" s="97">
        <f>SUM(B17,B19:B24)</f>
        <v>210.35000000000002</v>
      </c>
      <c r="C31" s="97">
        <f>SUM(C17,C19:C24)</f>
        <v>188.33</v>
      </c>
      <c r="D31" s="90">
        <f t="shared" si="0"/>
        <v>-10.468267173758022</v>
      </c>
      <c r="E31" s="5" t="s">
        <v>53</v>
      </c>
      <c r="F31" s="5">
        <f>SUM(F27,F29)</f>
        <v>210.35</v>
      </c>
      <c r="G31" s="5">
        <f>SUM(G27,G29)</f>
        <v>188.32999999999998</v>
      </c>
      <c r="H31" s="91">
        <f t="shared" si="1"/>
        <v>-10.468267173758022</v>
      </c>
    </row>
    <row r="34" spans="3:4" ht="15.75" customHeight="1">
      <c r="C34" s="98"/>
      <c r="D34" s="98"/>
    </row>
  </sheetData>
  <sheetProtection/>
  <mergeCells count="1">
    <mergeCell ref="A3:H3"/>
  </mergeCells>
  <printOptions horizontalCentered="1"/>
  <pageMargins left="0.39" right="0.39" top="0.98" bottom="0.98" header="0.51" footer="0.51"/>
  <pageSetup fitToHeight="2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1.421875" style="0" customWidth="1"/>
    <col min="2" max="2" width="32.00390625" style="0" customWidth="1"/>
    <col min="3" max="3" width="7.28125" style="0" customWidth="1"/>
    <col min="4" max="5" width="11.421875" style="0" customWidth="1"/>
    <col min="7" max="8" width="11.421875" style="0" customWidth="1"/>
    <col min="9" max="9" width="8.8515625" style="0" customWidth="1"/>
    <col min="10" max="10" width="10.28125" style="0" customWidth="1"/>
  </cols>
  <sheetData>
    <row r="1" spans="1:10" ht="14.25">
      <c r="A1" s="181" t="s">
        <v>350</v>
      </c>
      <c r="B1" s="181"/>
      <c r="C1" s="181"/>
      <c r="D1" s="181"/>
      <c r="E1" s="181"/>
      <c r="F1" s="181"/>
      <c r="G1" s="181"/>
      <c r="H1" s="181"/>
      <c r="I1" s="142"/>
      <c r="J1" s="142"/>
    </row>
    <row r="2" spans="1:10" ht="25.5">
      <c r="A2" s="166" t="s">
        <v>351</v>
      </c>
      <c r="B2" s="166"/>
      <c r="C2" s="166"/>
      <c r="D2" s="166"/>
      <c r="E2" s="166"/>
      <c r="F2" s="166"/>
      <c r="G2" s="166"/>
      <c r="H2" s="166"/>
      <c r="I2" s="166"/>
      <c r="J2" s="142"/>
    </row>
    <row r="3" spans="1:10" ht="12.75">
      <c r="A3" s="167" t="s">
        <v>352</v>
      </c>
      <c r="B3" s="168"/>
      <c r="C3" s="168"/>
      <c r="D3" s="168"/>
      <c r="E3" s="168"/>
      <c r="F3" s="168"/>
      <c r="G3" s="168"/>
      <c r="H3" s="168"/>
      <c r="I3" s="168"/>
      <c r="J3" s="144"/>
    </row>
    <row r="4" spans="1:10" ht="14.25">
      <c r="A4" s="165" t="s">
        <v>131</v>
      </c>
      <c r="B4" s="165" t="s">
        <v>68</v>
      </c>
      <c r="C4" s="222" t="s">
        <v>6</v>
      </c>
      <c r="D4" s="165"/>
      <c r="E4" s="165"/>
      <c r="F4" s="222" t="s">
        <v>7</v>
      </c>
      <c r="G4" s="165"/>
      <c r="H4" s="165"/>
      <c r="I4" s="223" t="s">
        <v>132</v>
      </c>
      <c r="J4" s="140"/>
    </row>
    <row r="5" spans="1:10" ht="14.25">
      <c r="A5" s="165"/>
      <c r="B5" s="165"/>
      <c r="C5" s="159" t="s">
        <v>74</v>
      </c>
      <c r="D5" s="26" t="s">
        <v>133</v>
      </c>
      <c r="E5" s="26" t="s">
        <v>134</v>
      </c>
      <c r="F5" s="159" t="s">
        <v>74</v>
      </c>
      <c r="G5" s="26" t="s">
        <v>133</v>
      </c>
      <c r="H5" s="26" t="s">
        <v>134</v>
      </c>
      <c r="I5" s="160" t="s">
        <v>111</v>
      </c>
      <c r="J5" s="103" t="s">
        <v>112</v>
      </c>
    </row>
    <row r="6" spans="1:10" ht="12.75">
      <c r="A6" s="27" t="s">
        <v>135</v>
      </c>
      <c r="B6" s="27" t="s">
        <v>136</v>
      </c>
      <c r="C6" s="161">
        <f aca="true" t="shared" si="0" ref="C6:C69">SUM(D6:E6)</f>
        <v>0</v>
      </c>
      <c r="D6" s="28"/>
      <c r="E6" s="28"/>
      <c r="F6" s="161">
        <f aca="true" t="shared" si="1" ref="F6:F69">SUM(G6:H6)</f>
        <v>0</v>
      </c>
      <c r="G6" s="28"/>
      <c r="H6" s="28"/>
      <c r="I6" s="162">
        <f aca="true" t="shared" si="2" ref="I6:I69">F6-C6</f>
        <v>0</v>
      </c>
      <c r="J6" s="163" t="e">
        <f aca="true" t="shared" si="3" ref="J6:J69">F6/C6*100-100</f>
        <v>#DIV/0!</v>
      </c>
    </row>
    <row r="7" spans="1:10" ht="12.75">
      <c r="A7" s="29" t="s">
        <v>137</v>
      </c>
      <c r="B7" s="29" t="s">
        <v>138</v>
      </c>
      <c r="C7" s="161">
        <f t="shared" si="0"/>
        <v>0</v>
      </c>
      <c r="D7" s="28"/>
      <c r="E7" s="28"/>
      <c r="F7" s="161">
        <f t="shared" si="1"/>
        <v>0</v>
      </c>
      <c r="G7" s="28"/>
      <c r="H7" s="28"/>
      <c r="I7" s="162">
        <f t="shared" si="2"/>
        <v>0</v>
      </c>
      <c r="J7" s="163" t="e">
        <f t="shared" si="3"/>
        <v>#DIV/0!</v>
      </c>
    </row>
    <row r="8" spans="1:10" ht="12.75">
      <c r="A8" s="29" t="s">
        <v>139</v>
      </c>
      <c r="B8" s="29" t="s">
        <v>140</v>
      </c>
      <c r="C8" s="161">
        <f t="shared" si="0"/>
        <v>0</v>
      </c>
      <c r="D8" s="28"/>
      <c r="E8" s="28"/>
      <c r="F8" s="161">
        <f t="shared" si="1"/>
        <v>0</v>
      </c>
      <c r="G8" s="28"/>
      <c r="H8" s="28"/>
      <c r="I8" s="162">
        <f t="shared" si="2"/>
        <v>0</v>
      </c>
      <c r="J8" s="163" t="e">
        <f t="shared" si="3"/>
        <v>#DIV/0!</v>
      </c>
    </row>
    <row r="9" spans="1:10" ht="12.75">
      <c r="A9" s="29" t="s">
        <v>141</v>
      </c>
      <c r="B9" s="29" t="s">
        <v>142</v>
      </c>
      <c r="C9" s="161">
        <f t="shared" si="0"/>
        <v>0</v>
      </c>
      <c r="D9" s="28"/>
      <c r="E9" s="28"/>
      <c r="F9" s="161">
        <f t="shared" si="1"/>
        <v>0</v>
      </c>
      <c r="G9" s="28"/>
      <c r="H9" s="28"/>
      <c r="I9" s="162">
        <f t="shared" si="2"/>
        <v>0</v>
      </c>
      <c r="J9" s="163" t="e">
        <f t="shared" si="3"/>
        <v>#DIV/0!</v>
      </c>
    </row>
    <row r="10" spans="1:10" ht="12.75">
      <c r="A10" s="29" t="s">
        <v>144</v>
      </c>
      <c r="B10" s="29" t="s">
        <v>145</v>
      </c>
      <c r="C10" s="161">
        <f t="shared" si="0"/>
        <v>0</v>
      </c>
      <c r="D10" s="28"/>
      <c r="E10" s="28"/>
      <c r="F10" s="161">
        <f t="shared" si="1"/>
        <v>0</v>
      </c>
      <c r="G10" s="28"/>
      <c r="H10" s="28"/>
      <c r="I10" s="162">
        <f t="shared" si="2"/>
        <v>0</v>
      </c>
      <c r="J10" s="163" t="e">
        <f t="shared" si="3"/>
        <v>#DIV/0!</v>
      </c>
    </row>
    <row r="11" spans="1:10" ht="12.75">
      <c r="A11" s="29" t="s">
        <v>146</v>
      </c>
      <c r="B11" s="29" t="s">
        <v>147</v>
      </c>
      <c r="C11" s="161">
        <f t="shared" si="0"/>
        <v>0</v>
      </c>
      <c r="D11" s="28"/>
      <c r="E11" s="28"/>
      <c r="F11" s="161">
        <f t="shared" si="1"/>
        <v>0</v>
      </c>
      <c r="G11" s="28"/>
      <c r="H11" s="28"/>
      <c r="I11" s="162">
        <f t="shared" si="2"/>
        <v>0</v>
      </c>
      <c r="J11" s="163" t="e">
        <f t="shared" si="3"/>
        <v>#DIV/0!</v>
      </c>
    </row>
    <row r="12" spans="1:10" ht="12.75">
      <c r="A12" s="29">
        <v>30108</v>
      </c>
      <c r="B12" s="29" t="s">
        <v>148</v>
      </c>
      <c r="C12" s="161">
        <f t="shared" si="0"/>
        <v>0</v>
      </c>
      <c r="D12" s="28"/>
      <c r="E12" s="28"/>
      <c r="F12" s="161">
        <f t="shared" si="1"/>
        <v>0</v>
      </c>
      <c r="G12" s="28"/>
      <c r="H12" s="28"/>
      <c r="I12" s="162">
        <f t="shared" si="2"/>
        <v>0</v>
      </c>
      <c r="J12" s="163" t="e">
        <f t="shared" si="3"/>
        <v>#DIV/0!</v>
      </c>
    </row>
    <row r="13" spans="1:10" ht="12.75">
      <c r="A13" s="29">
        <v>30109</v>
      </c>
      <c r="B13" s="29" t="s">
        <v>149</v>
      </c>
      <c r="C13" s="161">
        <f t="shared" si="0"/>
        <v>0</v>
      </c>
      <c r="D13" s="28"/>
      <c r="E13" s="28"/>
      <c r="F13" s="161">
        <f t="shared" si="1"/>
        <v>0</v>
      </c>
      <c r="G13" s="28"/>
      <c r="H13" s="28"/>
      <c r="I13" s="162">
        <f t="shared" si="2"/>
        <v>0</v>
      </c>
      <c r="J13" s="163" t="e">
        <f t="shared" si="3"/>
        <v>#DIV/0!</v>
      </c>
    </row>
    <row r="14" spans="1:10" ht="12.75">
      <c r="A14" s="29">
        <v>30110</v>
      </c>
      <c r="B14" s="29" t="s">
        <v>255</v>
      </c>
      <c r="C14" s="161">
        <f t="shared" si="0"/>
        <v>0</v>
      </c>
      <c r="D14" s="28"/>
      <c r="E14" s="28"/>
      <c r="F14" s="161">
        <f t="shared" si="1"/>
        <v>0</v>
      </c>
      <c r="G14" s="28"/>
      <c r="H14" s="28"/>
      <c r="I14" s="162">
        <f t="shared" si="2"/>
        <v>0</v>
      </c>
      <c r="J14" s="163" t="e">
        <f t="shared" si="3"/>
        <v>#DIV/0!</v>
      </c>
    </row>
    <row r="15" spans="1:10" ht="12.75">
      <c r="A15" s="29">
        <v>30111</v>
      </c>
      <c r="B15" s="29" t="s">
        <v>256</v>
      </c>
      <c r="C15" s="161">
        <f t="shared" si="0"/>
        <v>0</v>
      </c>
      <c r="D15" s="28"/>
      <c r="E15" s="28"/>
      <c r="F15" s="161">
        <f t="shared" si="1"/>
        <v>0</v>
      </c>
      <c r="G15" s="28"/>
      <c r="H15" s="28"/>
      <c r="I15" s="162">
        <f t="shared" si="2"/>
        <v>0</v>
      </c>
      <c r="J15" s="163" t="e">
        <f t="shared" si="3"/>
        <v>#DIV/0!</v>
      </c>
    </row>
    <row r="16" spans="1:10" ht="12.75">
      <c r="A16" s="29">
        <v>30112</v>
      </c>
      <c r="B16" s="29" t="s">
        <v>143</v>
      </c>
      <c r="C16" s="161">
        <f t="shared" si="0"/>
        <v>0</v>
      </c>
      <c r="D16" s="28"/>
      <c r="E16" s="28"/>
      <c r="F16" s="161">
        <f t="shared" si="1"/>
        <v>0</v>
      </c>
      <c r="G16" s="28"/>
      <c r="H16" s="28"/>
      <c r="I16" s="162">
        <f t="shared" si="2"/>
        <v>0</v>
      </c>
      <c r="J16" s="163" t="e">
        <f t="shared" si="3"/>
        <v>#DIV/0!</v>
      </c>
    </row>
    <row r="17" spans="1:10" ht="12.75">
      <c r="A17" s="29">
        <v>30113</v>
      </c>
      <c r="B17" s="29" t="s">
        <v>228</v>
      </c>
      <c r="C17" s="161">
        <f t="shared" si="0"/>
        <v>0</v>
      </c>
      <c r="D17" s="28"/>
      <c r="E17" s="28"/>
      <c r="F17" s="161">
        <f t="shared" si="1"/>
        <v>0</v>
      </c>
      <c r="G17" s="28"/>
      <c r="H17" s="28"/>
      <c r="I17" s="162">
        <f t="shared" si="2"/>
        <v>0</v>
      </c>
      <c r="J17" s="163" t="e">
        <f t="shared" si="3"/>
        <v>#DIV/0!</v>
      </c>
    </row>
    <row r="18" spans="1:10" ht="12.75">
      <c r="A18" s="29">
        <v>30114</v>
      </c>
      <c r="B18" s="29" t="s">
        <v>222</v>
      </c>
      <c r="C18" s="161">
        <f t="shared" si="0"/>
        <v>0</v>
      </c>
      <c r="D18" s="28"/>
      <c r="E18" s="28"/>
      <c r="F18" s="161">
        <f t="shared" si="1"/>
        <v>0</v>
      </c>
      <c r="G18" s="28"/>
      <c r="H18" s="28"/>
      <c r="I18" s="162">
        <f t="shared" si="2"/>
        <v>0</v>
      </c>
      <c r="J18" s="163" t="e">
        <f t="shared" si="3"/>
        <v>#DIV/0!</v>
      </c>
    </row>
    <row r="19" spans="1:10" ht="12.75">
      <c r="A19" s="29">
        <v>30199</v>
      </c>
      <c r="B19" s="29" t="s">
        <v>150</v>
      </c>
      <c r="C19" s="161">
        <f t="shared" si="0"/>
        <v>0</v>
      </c>
      <c r="D19" s="28"/>
      <c r="E19" s="28"/>
      <c r="F19" s="161">
        <f t="shared" si="1"/>
        <v>0</v>
      </c>
      <c r="G19" s="28"/>
      <c r="H19" s="28"/>
      <c r="I19" s="162">
        <f t="shared" si="2"/>
        <v>0</v>
      </c>
      <c r="J19" s="163" t="e">
        <f t="shared" si="3"/>
        <v>#DIV/0!</v>
      </c>
    </row>
    <row r="20" spans="1:10" ht="12.75">
      <c r="A20" s="27" t="s">
        <v>151</v>
      </c>
      <c r="B20" s="27" t="s">
        <v>152</v>
      </c>
      <c r="C20" s="161">
        <f t="shared" si="0"/>
        <v>0</v>
      </c>
      <c r="D20" s="28"/>
      <c r="E20" s="28"/>
      <c r="F20" s="161">
        <f t="shared" si="1"/>
        <v>0</v>
      </c>
      <c r="G20" s="28"/>
      <c r="H20" s="28"/>
      <c r="I20" s="162">
        <f t="shared" si="2"/>
        <v>0</v>
      </c>
      <c r="J20" s="163" t="e">
        <f t="shared" si="3"/>
        <v>#DIV/0!</v>
      </c>
    </row>
    <row r="21" spans="1:10" ht="12.75">
      <c r="A21" s="29" t="s">
        <v>153</v>
      </c>
      <c r="B21" s="29" t="s">
        <v>154</v>
      </c>
      <c r="C21" s="161">
        <f t="shared" si="0"/>
        <v>0</v>
      </c>
      <c r="D21" s="28"/>
      <c r="E21" s="28"/>
      <c r="F21" s="161">
        <f t="shared" si="1"/>
        <v>0</v>
      </c>
      <c r="G21" s="28"/>
      <c r="H21" s="28"/>
      <c r="I21" s="162">
        <f t="shared" si="2"/>
        <v>0</v>
      </c>
      <c r="J21" s="163" t="e">
        <f t="shared" si="3"/>
        <v>#DIV/0!</v>
      </c>
    </row>
    <row r="22" spans="1:10" ht="12.75">
      <c r="A22" s="29" t="s">
        <v>155</v>
      </c>
      <c r="B22" s="29" t="s">
        <v>156</v>
      </c>
      <c r="C22" s="161">
        <f t="shared" si="0"/>
        <v>0</v>
      </c>
      <c r="D22" s="28"/>
      <c r="E22" s="28"/>
      <c r="F22" s="161">
        <f t="shared" si="1"/>
        <v>0</v>
      </c>
      <c r="G22" s="28"/>
      <c r="H22" s="28"/>
      <c r="I22" s="162">
        <f t="shared" si="2"/>
        <v>0</v>
      </c>
      <c r="J22" s="163" t="e">
        <f t="shared" si="3"/>
        <v>#DIV/0!</v>
      </c>
    </row>
    <row r="23" spans="1:10" ht="12.75">
      <c r="A23" s="29" t="s">
        <v>157</v>
      </c>
      <c r="B23" s="29" t="s">
        <v>158</v>
      </c>
      <c r="C23" s="161">
        <f t="shared" si="0"/>
        <v>0</v>
      </c>
      <c r="D23" s="28"/>
      <c r="E23" s="28"/>
      <c r="F23" s="161">
        <f t="shared" si="1"/>
        <v>0</v>
      </c>
      <c r="G23" s="28"/>
      <c r="H23" s="28"/>
      <c r="I23" s="162">
        <f t="shared" si="2"/>
        <v>0</v>
      </c>
      <c r="J23" s="163" t="e">
        <f t="shared" si="3"/>
        <v>#DIV/0!</v>
      </c>
    </row>
    <row r="24" spans="1:10" ht="12.75">
      <c r="A24" s="29" t="s">
        <v>159</v>
      </c>
      <c r="B24" s="29" t="s">
        <v>160</v>
      </c>
      <c r="C24" s="161">
        <f t="shared" si="0"/>
        <v>0</v>
      </c>
      <c r="D24" s="28"/>
      <c r="E24" s="28"/>
      <c r="F24" s="161">
        <f t="shared" si="1"/>
        <v>0</v>
      </c>
      <c r="G24" s="28"/>
      <c r="H24" s="28"/>
      <c r="I24" s="162">
        <f t="shared" si="2"/>
        <v>0</v>
      </c>
      <c r="J24" s="163" t="e">
        <f t="shared" si="3"/>
        <v>#DIV/0!</v>
      </c>
    </row>
    <row r="25" spans="1:10" ht="12.75">
      <c r="A25" s="29" t="s">
        <v>161</v>
      </c>
      <c r="B25" s="29" t="s">
        <v>162</v>
      </c>
      <c r="C25" s="161">
        <f t="shared" si="0"/>
        <v>0</v>
      </c>
      <c r="D25" s="28"/>
      <c r="E25" s="28"/>
      <c r="F25" s="161">
        <f t="shared" si="1"/>
        <v>0</v>
      </c>
      <c r="G25" s="28"/>
      <c r="H25" s="28"/>
      <c r="I25" s="162">
        <f t="shared" si="2"/>
        <v>0</v>
      </c>
      <c r="J25" s="163" t="e">
        <f t="shared" si="3"/>
        <v>#DIV/0!</v>
      </c>
    </row>
    <row r="26" spans="1:10" ht="12.75">
      <c r="A26" s="29" t="s">
        <v>163</v>
      </c>
      <c r="B26" s="29" t="s">
        <v>164</v>
      </c>
      <c r="C26" s="161">
        <f t="shared" si="0"/>
        <v>0</v>
      </c>
      <c r="D26" s="28"/>
      <c r="E26" s="28"/>
      <c r="F26" s="161">
        <f t="shared" si="1"/>
        <v>0</v>
      </c>
      <c r="G26" s="28"/>
      <c r="H26" s="28"/>
      <c r="I26" s="162">
        <f t="shared" si="2"/>
        <v>0</v>
      </c>
      <c r="J26" s="163" t="e">
        <f t="shared" si="3"/>
        <v>#DIV/0!</v>
      </c>
    </row>
    <row r="27" spans="1:10" ht="12.75">
      <c r="A27" s="29" t="s">
        <v>165</v>
      </c>
      <c r="B27" s="29" t="s">
        <v>166</v>
      </c>
      <c r="C27" s="161">
        <f t="shared" si="0"/>
        <v>0</v>
      </c>
      <c r="D27" s="28"/>
      <c r="E27" s="28"/>
      <c r="F27" s="161">
        <f t="shared" si="1"/>
        <v>0</v>
      </c>
      <c r="G27" s="28"/>
      <c r="H27" s="28"/>
      <c r="I27" s="162">
        <f t="shared" si="2"/>
        <v>0</v>
      </c>
      <c r="J27" s="163" t="e">
        <f t="shared" si="3"/>
        <v>#DIV/0!</v>
      </c>
    </row>
    <row r="28" spans="1:10" ht="12.75">
      <c r="A28" s="29" t="s">
        <v>167</v>
      </c>
      <c r="B28" s="29" t="s">
        <v>168</v>
      </c>
      <c r="C28" s="161">
        <f t="shared" si="0"/>
        <v>0</v>
      </c>
      <c r="D28" s="28"/>
      <c r="E28" s="28"/>
      <c r="F28" s="161">
        <f t="shared" si="1"/>
        <v>0</v>
      </c>
      <c r="G28" s="28"/>
      <c r="H28" s="28"/>
      <c r="I28" s="162">
        <f t="shared" si="2"/>
        <v>0</v>
      </c>
      <c r="J28" s="163" t="e">
        <f t="shared" si="3"/>
        <v>#DIV/0!</v>
      </c>
    </row>
    <row r="29" spans="1:10" ht="12.75">
      <c r="A29" s="29" t="s">
        <v>169</v>
      </c>
      <c r="B29" s="29" t="s">
        <v>170</v>
      </c>
      <c r="C29" s="161">
        <f t="shared" si="0"/>
        <v>0</v>
      </c>
      <c r="D29" s="28"/>
      <c r="E29" s="28"/>
      <c r="F29" s="161">
        <f t="shared" si="1"/>
        <v>0</v>
      </c>
      <c r="G29" s="28"/>
      <c r="H29" s="28"/>
      <c r="I29" s="162">
        <f t="shared" si="2"/>
        <v>0</v>
      </c>
      <c r="J29" s="163" t="e">
        <f t="shared" si="3"/>
        <v>#DIV/0!</v>
      </c>
    </row>
    <row r="30" spans="1:10" ht="12.75">
      <c r="A30" s="29" t="s">
        <v>171</v>
      </c>
      <c r="B30" s="29" t="s">
        <v>172</v>
      </c>
      <c r="C30" s="161">
        <f t="shared" si="0"/>
        <v>0</v>
      </c>
      <c r="D30" s="28"/>
      <c r="E30" s="28"/>
      <c r="F30" s="161">
        <f t="shared" si="1"/>
        <v>0</v>
      </c>
      <c r="G30" s="28"/>
      <c r="H30" s="28"/>
      <c r="I30" s="162">
        <f t="shared" si="2"/>
        <v>0</v>
      </c>
      <c r="J30" s="163" t="e">
        <f t="shared" si="3"/>
        <v>#DIV/0!</v>
      </c>
    </row>
    <row r="31" spans="1:10" ht="12.75">
      <c r="A31" s="29" t="s">
        <v>173</v>
      </c>
      <c r="B31" s="29" t="s">
        <v>174</v>
      </c>
      <c r="C31" s="161">
        <f t="shared" si="0"/>
        <v>0</v>
      </c>
      <c r="D31" s="28"/>
      <c r="E31" s="28"/>
      <c r="F31" s="161">
        <f t="shared" si="1"/>
        <v>0</v>
      </c>
      <c r="G31" s="28"/>
      <c r="H31" s="28"/>
      <c r="I31" s="162">
        <f t="shared" si="2"/>
        <v>0</v>
      </c>
      <c r="J31" s="163" t="e">
        <f t="shared" si="3"/>
        <v>#DIV/0!</v>
      </c>
    </row>
    <row r="32" spans="1:10" ht="12.75">
      <c r="A32" s="29" t="s">
        <v>175</v>
      </c>
      <c r="B32" s="29" t="s">
        <v>176</v>
      </c>
      <c r="C32" s="161">
        <f t="shared" si="0"/>
        <v>0</v>
      </c>
      <c r="D32" s="28"/>
      <c r="E32" s="28"/>
      <c r="F32" s="161">
        <f t="shared" si="1"/>
        <v>0</v>
      </c>
      <c r="G32" s="28"/>
      <c r="H32" s="28"/>
      <c r="I32" s="162">
        <f t="shared" si="2"/>
        <v>0</v>
      </c>
      <c r="J32" s="163" t="e">
        <f t="shared" si="3"/>
        <v>#DIV/0!</v>
      </c>
    </row>
    <row r="33" spans="1:10" ht="12.75">
      <c r="A33" s="29" t="s">
        <v>177</v>
      </c>
      <c r="B33" s="29" t="s">
        <v>178</v>
      </c>
      <c r="C33" s="161">
        <f t="shared" si="0"/>
        <v>0</v>
      </c>
      <c r="D33" s="28"/>
      <c r="E33" s="28"/>
      <c r="F33" s="161">
        <f t="shared" si="1"/>
        <v>0</v>
      </c>
      <c r="G33" s="28"/>
      <c r="H33" s="28"/>
      <c r="I33" s="162">
        <f t="shared" si="2"/>
        <v>0</v>
      </c>
      <c r="J33" s="163" t="e">
        <f t="shared" si="3"/>
        <v>#DIV/0!</v>
      </c>
    </row>
    <row r="34" spans="1:10" ht="12.75">
      <c r="A34" s="29" t="s">
        <v>179</v>
      </c>
      <c r="B34" s="29" t="s">
        <v>180</v>
      </c>
      <c r="C34" s="161">
        <f t="shared" si="0"/>
        <v>0</v>
      </c>
      <c r="D34" s="28"/>
      <c r="E34" s="28"/>
      <c r="F34" s="161">
        <f t="shared" si="1"/>
        <v>0</v>
      </c>
      <c r="G34" s="28"/>
      <c r="H34" s="28"/>
      <c r="I34" s="162">
        <f t="shared" si="2"/>
        <v>0</v>
      </c>
      <c r="J34" s="163" t="e">
        <f t="shared" si="3"/>
        <v>#DIV/0!</v>
      </c>
    </row>
    <row r="35" spans="1:10" ht="12.75">
      <c r="A35" s="29" t="s">
        <v>181</v>
      </c>
      <c r="B35" s="29" t="s">
        <v>182</v>
      </c>
      <c r="C35" s="161">
        <f t="shared" si="0"/>
        <v>0</v>
      </c>
      <c r="D35" s="28"/>
      <c r="E35" s="28"/>
      <c r="F35" s="161">
        <f t="shared" si="1"/>
        <v>0</v>
      </c>
      <c r="G35" s="28"/>
      <c r="H35" s="28"/>
      <c r="I35" s="162">
        <f t="shared" si="2"/>
        <v>0</v>
      </c>
      <c r="J35" s="163" t="e">
        <f t="shared" si="3"/>
        <v>#DIV/0!</v>
      </c>
    </row>
    <row r="36" spans="1:10" ht="12.75">
      <c r="A36" s="29" t="s">
        <v>183</v>
      </c>
      <c r="B36" s="29" t="s">
        <v>184</v>
      </c>
      <c r="C36" s="161">
        <f t="shared" si="0"/>
        <v>0</v>
      </c>
      <c r="D36" s="28"/>
      <c r="E36" s="28"/>
      <c r="F36" s="161">
        <f t="shared" si="1"/>
        <v>0</v>
      </c>
      <c r="G36" s="28"/>
      <c r="H36" s="28"/>
      <c r="I36" s="162">
        <f t="shared" si="2"/>
        <v>0</v>
      </c>
      <c r="J36" s="163" t="e">
        <f t="shared" si="3"/>
        <v>#DIV/0!</v>
      </c>
    </row>
    <row r="37" spans="1:10" ht="12.75">
      <c r="A37" s="29" t="s">
        <v>185</v>
      </c>
      <c r="B37" s="29" t="s">
        <v>186</v>
      </c>
      <c r="C37" s="161">
        <f t="shared" si="0"/>
        <v>0</v>
      </c>
      <c r="D37" s="28"/>
      <c r="E37" s="28"/>
      <c r="F37" s="161">
        <f t="shared" si="1"/>
        <v>0</v>
      </c>
      <c r="G37" s="28"/>
      <c r="H37" s="28"/>
      <c r="I37" s="162">
        <f t="shared" si="2"/>
        <v>0</v>
      </c>
      <c r="J37" s="163" t="e">
        <f t="shared" si="3"/>
        <v>#DIV/0!</v>
      </c>
    </row>
    <row r="38" spans="1:10" ht="12.75">
      <c r="A38" s="29" t="s">
        <v>187</v>
      </c>
      <c r="B38" s="29" t="s">
        <v>188</v>
      </c>
      <c r="C38" s="161">
        <f t="shared" si="0"/>
        <v>0</v>
      </c>
      <c r="D38" s="28"/>
      <c r="E38" s="28"/>
      <c r="F38" s="161">
        <f t="shared" si="1"/>
        <v>0</v>
      </c>
      <c r="G38" s="28"/>
      <c r="H38" s="28"/>
      <c r="I38" s="162">
        <f t="shared" si="2"/>
        <v>0</v>
      </c>
      <c r="J38" s="163" t="e">
        <f t="shared" si="3"/>
        <v>#DIV/0!</v>
      </c>
    </row>
    <row r="39" spans="1:10" ht="12.75">
      <c r="A39" s="29" t="s">
        <v>189</v>
      </c>
      <c r="B39" s="29" t="s">
        <v>190</v>
      </c>
      <c r="C39" s="161">
        <f t="shared" si="0"/>
        <v>0</v>
      </c>
      <c r="D39" s="28"/>
      <c r="E39" s="28"/>
      <c r="F39" s="161">
        <f t="shared" si="1"/>
        <v>0</v>
      </c>
      <c r="G39" s="28"/>
      <c r="H39" s="28"/>
      <c r="I39" s="162">
        <f t="shared" si="2"/>
        <v>0</v>
      </c>
      <c r="J39" s="163" t="e">
        <f t="shared" si="3"/>
        <v>#DIV/0!</v>
      </c>
    </row>
    <row r="40" spans="1:10" ht="12.75">
      <c r="A40" s="29" t="s">
        <v>191</v>
      </c>
      <c r="B40" s="29" t="s">
        <v>192</v>
      </c>
      <c r="C40" s="161">
        <f t="shared" si="0"/>
        <v>0</v>
      </c>
      <c r="D40" s="28"/>
      <c r="E40" s="28"/>
      <c r="F40" s="161">
        <f t="shared" si="1"/>
        <v>0</v>
      </c>
      <c r="G40" s="28"/>
      <c r="H40" s="28"/>
      <c r="I40" s="162">
        <f t="shared" si="2"/>
        <v>0</v>
      </c>
      <c r="J40" s="163" t="e">
        <f t="shared" si="3"/>
        <v>#DIV/0!</v>
      </c>
    </row>
    <row r="41" spans="1:10" ht="12.75">
      <c r="A41" s="29" t="s">
        <v>193</v>
      </c>
      <c r="B41" s="29" t="s">
        <v>194</v>
      </c>
      <c r="C41" s="161">
        <f t="shared" si="0"/>
        <v>0</v>
      </c>
      <c r="D41" s="28"/>
      <c r="E41" s="28"/>
      <c r="F41" s="161">
        <f t="shared" si="1"/>
        <v>0</v>
      </c>
      <c r="G41" s="28"/>
      <c r="H41" s="28"/>
      <c r="I41" s="162">
        <f t="shared" si="2"/>
        <v>0</v>
      </c>
      <c r="J41" s="163" t="e">
        <f t="shared" si="3"/>
        <v>#DIV/0!</v>
      </c>
    </row>
    <row r="42" spans="1:10" ht="12.75">
      <c r="A42" s="29" t="s">
        <v>195</v>
      </c>
      <c r="B42" s="29" t="s">
        <v>196</v>
      </c>
      <c r="C42" s="161">
        <f t="shared" si="0"/>
        <v>0</v>
      </c>
      <c r="D42" s="28"/>
      <c r="E42" s="28"/>
      <c r="F42" s="161">
        <f t="shared" si="1"/>
        <v>0</v>
      </c>
      <c r="G42" s="28"/>
      <c r="H42" s="28"/>
      <c r="I42" s="162">
        <f t="shared" si="2"/>
        <v>0</v>
      </c>
      <c r="J42" s="163" t="e">
        <f t="shared" si="3"/>
        <v>#DIV/0!</v>
      </c>
    </row>
    <row r="43" spans="1:10" ht="12.75">
      <c r="A43" s="29" t="s">
        <v>197</v>
      </c>
      <c r="B43" s="29" t="s">
        <v>198</v>
      </c>
      <c r="C43" s="161">
        <f t="shared" si="0"/>
        <v>0</v>
      </c>
      <c r="D43" s="28"/>
      <c r="E43" s="28"/>
      <c r="F43" s="161">
        <f t="shared" si="1"/>
        <v>0</v>
      </c>
      <c r="G43" s="28"/>
      <c r="H43" s="28"/>
      <c r="I43" s="162">
        <f t="shared" si="2"/>
        <v>0</v>
      </c>
      <c r="J43" s="163" t="e">
        <f t="shared" si="3"/>
        <v>#DIV/0!</v>
      </c>
    </row>
    <row r="44" spans="1:10" ht="12.75">
      <c r="A44" s="29" t="s">
        <v>199</v>
      </c>
      <c r="B44" s="29" t="s">
        <v>200</v>
      </c>
      <c r="C44" s="161">
        <f t="shared" si="0"/>
        <v>0</v>
      </c>
      <c r="D44" s="28"/>
      <c r="E44" s="28"/>
      <c r="F44" s="161">
        <f t="shared" si="1"/>
        <v>0</v>
      </c>
      <c r="G44" s="28"/>
      <c r="H44" s="28"/>
      <c r="I44" s="162">
        <f t="shared" si="2"/>
        <v>0</v>
      </c>
      <c r="J44" s="163" t="e">
        <f t="shared" si="3"/>
        <v>#DIV/0!</v>
      </c>
    </row>
    <row r="45" spans="1:10" ht="12.75">
      <c r="A45" s="29" t="s">
        <v>201</v>
      </c>
      <c r="B45" s="29" t="s">
        <v>202</v>
      </c>
      <c r="C45" s="161">
        <f t="shared" si="0"/>
        <v>0</v>
      </c>
      <c r="D45" s="28"/>
      <c r="E45" s="28"/>
      <c r="F45" s="161">
        <f t="shared" si="1"/>
        <v>0</v>
      </c>
      <c r="G45" s="28"/>
      <c r="H45" s="28"/>
      <c r="I45" s="162">
        <f t="shared" si="2"/>
        <v>0</v>
      </c>
      <c r="J45" s="163" t="e">
        <f t="shared" si="3"/>
        <v>#DIV/0!</v>
      </c>
    </row>
    <row r="46" spans="1:10" ht="12.75">
      <c r="A46" s="29" t="s">
        <v>203</v>
      </c>
      <c r="B46" s="29" t="s">
        <v>204</v>
      </c>
      <c r="C46" s="161">
        <f t="shared" si="0"/>
        <v>0</v>
      </c>
      <c r="D46" s="28"/>
      <c r="E46" s="28"/>
      <c r="F46" s="161">
        <f t="shared" si="1"/>
        <v>0</v>
      </c>
      <c r="G46" s="28"/>
      <c r="H46" s="28"/>
      <c r="I46" s="162">
        <f t="shared" si="2"/>
        <v>0</v>
      </c>
      <c r="J46" s="163" t="e">
        <f t="shared" si="3"/>
        <v>#DIV/0!</v>
      </c>
    </row>
    <row r="47" spans="1:10" ht="12.75">
      <c r="A47" s="29" t="s">
        <v>205</v>
      </c>
      <c r="B47" s="29" t="s">
        <v>206</v>
      </c>
      <c r="C47" s="161">
        <f t="shared" si="0"/>
        <v>0</v>
      </c>
      <c r="D47" s="28"/>
      <c r="E47" s="28"/>
      <c r="F47" s="161">
        <f t="shared" si="1"/>
        <v>0</v>
      </c>
      <c r="G47" s="28"/>
      <c r="H47" s="28"/>
      <c r="I47" s="162">
        <f t="shared" si="2"/>
        <v>0</v>
      </c>
      <c r="J47" s="163" t="e">
        <f t="shared" si="3"/>
        <v>#DIV/0!</v>
      </c>
    </row>
    <row r="48" spans="1:10" ht="12.75">
      <c r="A48" s="27" t="s">
        <v>207</v>
      </c>
      <c r="B48" s="27" t="s">
        <v>208</v>
      </c>
      <c r="C48" s="161">
        <f t="shared" si="0"/>
        <v>0</v>
      </c>
      <c r="D48" s="28"/>
      <c r="E48" s="28"/>
      <c r="F48" s="161">
        <f t="shared" si="1"/>
        <v>0</v>
      </c>
      <c r="G48" s="28"/>
      <c r="H48" s="28"/>
      <c r="I48" s="162">
        <f t="shared" si="2"/>
        <v>0</v>
      </c>
      <c r="J48" s="163" t="e">
        <f t="shared" si="3"/>
        <v>#DIV/0!</v>
      </c>
    </row>
    <row r="49" spans="1:10" ht="12.75">
      <c r="A49" s="29" t="s">
        <v>209</v>
      </c>
      <c r="B49" s="29" t="s">
        <v>210</v>
      </c>
      <c r="C49" s="161">
        <f t="shared" si="0"/>
        <v>0</v>
      </c>
      <c r="D49" s="28"/>
      <c r="E49" s="28"/>
      <c r="F49" s="161">
        <f t="shared" si="1"/>
        <v>0</v>
      </c>
      <c r="G49" s="28"/>
      <c r="H49" s="28"/>
      <c r="I49" s="162">
        <f t="shared" si="2"/>
        <v>0</v>
      </c>
      <c r="J49" s="163" t="e">
        <f t="shared" si="3"/>
        <v>#DIV/0!</v>
      </c>
    </row>
    <row r="50" spans="1:10" ht="12.75">
      <c r="A50" s="29" t="s">
        <v>211</v>
      </c>
      <c r="B50" s="29" t="s">
        <v>212</v>
      </c>
      <c r="C50" s="161">
        <f t="shared" si="0"/>
        <v>0</v>
      </c>
      <c r="D50" s="28"/>
      <c r="E50" s="28"/>
      <c r="F50" s="161">
        <f t="shared" si="1"/>
        <v>0</v>
      </c>
      <c r="G50" s="28"/>
      <c r="H50" s="28"/>
      <c r="I50" s="162">
        <f t="shared" si="2"/>
        <v>0</v>
      </c>
      <c r="J50" s="163" t="e">
        <f t="shared" si="3"/>
        <v>#DIV/0!</v>
      </c>
    </row>
    <row r="51" spans="1:10" ht="12.75">
      <c r="A51" s="29" t="s">
        <v>213</v>
      </c>
      <c r="B51" s="29" t="s">
        <v>214</v>
      </c>
      <c r="C51" s="161">
        <f t="shared" si="0"/>
        <v>0</v>
      </c>
      <c r="D51" s="28"/>
      <c r="E51" s="28"/>
      <c r="F51" s="161">
        <f t="shared" si="1"/>
        <v>0</v>
      </c>
      <c r="G51" s="28"/>
      <c r="H51" s="28"/>
      <c r="I51" s="162">
        <f t="shared" si="2"/>
        <v>0</v>
      </c>
      <c r="J51" s="163" t="e">
        <f t="shared" si="3"/>
        <v>#DIV/0!</v>
      </c>
    </row>
    <row r="52" spans="1:10" ht="12.75">
      <c r="A52" s="29" t="s">
        <v>215</v>
      </c>
      <c r="B52" s="29" t="s">
        <v>216</v>
      </c>
      <c r="C52" s="161">
        <f t="shared" si="0"/>
        <v>0</v>
      </c>
      <c r="D52" s="28"/>
      <c r="E52" s="28"/>
      <c r="F52" s="161">
        <f t="shared" si="1"/>
        <v>0</v>
      </c>
      <c r="G52" s="28"/>
      <c r="H52" s="28"/>
      <c r="I52" s="162">
        <f t="shared" si="2"/>
        <v>0</v>
      </c>
      <c r="J52" s="163" t="e">
        <f t="shared" si="3"/>
        <v>#DIV/0!</v>
      </c>
    </row>
    <row r="53" spans="1:10" ht="12.75">
      <c r="A53" s="29" t="s">
        <v>217</v>
      </c>
      <c r="B53" s="29" t="s">
        <v>218</v>
      </c>
      <c r="C53" s="161">
        <f t="shared" si="0"/>
        <v>0</v>
      </c>
      <c r="D53" s="28"/>
      <c r="E53" s="28"/>
      <c r="F53" s="161">
        <f t="shared" si="1"/>
        <v>0</v>
      </c>
      <c r="G53" s="28"/>
      <c r="H53" s="28"/>
      <c r="I53" s="162">
        <f t="shared" si="2"/>
        <v>0</v>
      </c>
      <c r="J53" s="163" t="e">
        <f t="shared" si="3"/>
        <v>#DIV/0!</v>
      </c>
    </row>
    <row r="54" spans="1:10" ht="12.75">
      <c r="A54" s="29" t="s">
        <v>219</v>
      </c>
      <c r="B54" s="29" t="s">
        <v>220</v>
      </c>
      <c r="C54" s="161">
        <f t="shared" si="0"/>
        <v>0</v>
      </c>
      <c r="D54" s="28"/>
      <c r="E54" s="28"/>
      <c r="F54" s="161">
        <f t="shared" si="1"/>
        <v>0</v>
      </c>
      <c r="G54" s="28"/>
      <c r="H54" s="28"/>
      <c r="I54" s="162">
        <f t="shared" si="2"/>
        <v>0</v>
      </c>
      <c r="J54" s="163" t="e">
        <f t="shared" si="3"/>
        <v>#DIV/0!</v>
      </c>
    </row>
    <row r="55" spans="1:10" ht="12.75">
      <c r="A55" s="29" t="s">
        <v>221</v>
      </c>
      <c r="B55" s="29" t="s">
        <v>222</v>
      </c>
      <c r="C55" s="161">
        <f t="shared" si="0"/>
        <v>0</v>
      </c>
      <c r="D55" s="28"/>
      <c r="E55" s="28"/>
      <c r="F55" s="161">
        <f t="shared" si="1"/>
        <v>0</v>
      </c>
      <c r="G55" s="28"/>
      <c r="H55" s="28"/>
      <c r="I55" s="162">
        <f t="shared" si="2"/>
        <v>0</v>
      </c>
      <c r="J55" s="163" t="e">
        <f t="shared" si="3"/>
        <v>#DIV/0!</v>
      </c>
    </row>
    <row r="56" spans="1:10" ht="12.75">
      <c r="A56" s="29" t="s">
        <v>223</v>
      </c>
      <c r="B56" s="29" t="s">
        <v>224</v>
      </c>
      <c r="C56" s="161">
        <f t="shared" si="0"/>
        <v>0</v>
      </c>
      <c r="D56" s="28"/>
      <c r="E56" s="28"/>
      <c r="F56" s="161">
        <f t="shared" si="1"/>
        <v>0</v>
      </c>
      <c r="G56" s="28"/>
      <c r="H56" s="28"/>
      <c r="I56" s="162">
        <f t="shared" si="2"/>
        <v>0</v>
      </c>
      <c r="J56" s="163" t="e">
        <f t="shared" si="3"/>
        <v>#DIV/0!</v>
      </c>
    </row>
    <row r="57" spans="1:10" ht="12.75">
      <c r="A57" s="29" t="s">
        <v>225</v>
      </c>
      <c r="B57" s="29" t="s">
        <v>226</v>
      </c>
      <c r="C57" s="161">
        <f t="shared" si="0"/>
        <v>0</v>
      </c>
      <c r="D57" s="28"/>
      <c r="E57" s="28"/>
      <c r="F57" s="161">
        <f t="shared" si="1"/>
        <v>0</v>
      </c>
      <c r="G57" s="28"/>
      <c r="H57" s="28"/>
      <c r="I57" s="162">
        <f t="shared" si="2"/>
        <v>0</v>
      </c>
      <c r="J57" s="163" t="e">
        <f t="shared" si="3"/>
        <v>#DIV/0!</v>
      </c>
    </row>
    <row r="58" spans="1:10" ht="12.75">
      <c r="A58" s="29" t="s">
        <v>227</v>
      </c>
      <c r="B58" s="29" t="s">
        <v>257</v>
      </c>
      <c r="C58" s="161">
        <f t="shared" si="0"/>
        <v>0</v>
      </c>
      <c r="D58" s="28"/>
      <c r="E58" s="28"/>
      <c r="F58" s="161">
        <f t="shared" si="1"/>
        <v>0</v>
      </c>
      <c r="G58" s="28"/>
      <c r="H58" s="28"/>
      <c r="I58" s="162">
        <f t="shared" si="2"/>
        <v>0</v>
      </c>
      <c r="J58" s="163" t="e">
        <f t="shared" si="3"/>
        <v>#DIV/0!</v>
      </c>
    </row>
    <row r="59" spans="1:10" ht="12.75">
      <c r="A59" s="29" t="s">
        <v>229</v>
      </c>
      <c r="B59" s="29" t="s">
        <v>230</v>
      </c>
      <c r="C59" s="161">
        <f t="shared" si="0"/>
        <v>0</v>
      </c>
      <c r="D59" s="28"/>
      <c r="E59" s="28"/>
      <c r="F59" s="161">
        <f t="shared" si="1"/>
        <v>0</v>
      </c>
      <c r="G59" s="28"/>
      <c r="H59" s="28"/>
      <c r="I59" s="162">
        <f t="shared" si="2"/>
        <v>0</v>
      </c>
      <c r="J59" s="163" t="e">
        <f t="shared" si="3"/>
        <v>#DIV/0!</v>
      </c>
    </row>
    <row r="60" spans="1:10" ht="12.75">
      <c r="A60" s="27">
        <v>307</v>
      </c>
      <c r="B60" s="27" t="s">
        <v>258</v>
      </c>
      <c r="C60" s="161">
        <f t="shared" si="0"/>
        <v>0</v>
      </c>
      <c r="D60" s="28"/>
      <c r="E60" s="28"/>
      <c r="F60" s="161">
        <f t="shared" si="1"/>
        <v>0</v>
      </c>
      <c r="G60" s="28"/>
      <c r="H60" s="28"/>
      <c r="I60" s="162">
        <f t="shared" si="2"/>
        <v>0</v>
      </c>
      <c r="J60" s="163" t="e">
        <f t="shared" si="3"/>
        <v>#DIV/0!</v>
      </c>
    </row>
    <row r="61" spans="1:10" ht="12.75">
      <c r="A61" s="29">
        <v>30701</v>
      </c>
      <c r="B61" s="29" t="s">
        <v>259</v>
      </c>
      <c r="C61" s="161">
        <f t="shared" si="0"/>
        <v>0</v>
      </c>
      <c r="D61" s="28"/>
      <c r="E61" s="28"/>
      <c r="F61" s="161">
        <f t="shared" si="1"/>
        <v>0</v>
      </c>
      <c r="G61" s="28"/>
      <c r="H61" s="28"/>
      <c r="I61" s="162">
        <f t="shared" si="2"/>
        <v>0</v>
      </c>
      <c r="J61" s="163" t="e">
        <f t="shared" si="3"/>
        <v>#DIV/0!</v>
      </c>
    </row>
    <row r="62" spans="1:10" ht="12.75">
      <c r="A62" s="29">
        <v>30702</v>
      </c>
      <c r="B62" s="29" t="s">
        <v>260</v>
      </c>
      <c r="C62" s="161">
        <f t="shared" si="0"/>
        <v>0</v>
      </c>
      <c r="D62" s="28"/>
      <c r="E62" s="28"/>
      <c r="F62" s="161">
        <f t="shared" si="1"/>
        <v>0</v>
      </c>
      <c r="G62" s="28"/>
      <c r="H62" s="28"/>
      <c r="I62" s="162">
        <f t="shared" si="2"/>
        <v>0</v>
      </c>
      <c r="J62" s="163" t="e">
        <f t="shared" si="3"/>
        <v>#DIV/0!</v>
      </c>
    </row>
    <row r="63" spans="1:10" ht="12.75">
      <c r="A63" s="29">
        <v>30703</v>
      </c>
      <c r="B63" s="29" t="s">
        <v>261</v>
      </c>
      <c r="C63" s="161">
        <f t="shared" si="0"/>
        <v>0</v>
      </c>
      <c r="D63" s="28"/>
      <c r="E63" s="28"/>
      <c r="F63" s="161">
        <f t="shared" si="1"/>
        <v>0</v>
      </c>
      <c r="G63" s="28"/>
      <c r="H63" s="28"/>
      <c r="I63" s="162">
        <f t="shared" si="2"/>
        <v>0</v>
      </c>
      <c r="J63" s="163" t="e">
        <f t="shared" si="3"/>
        <v>#DIV/0!</v>
      </c>
    </row>
    <row r="64" spans="1:10" ht="12.75">
      <c r="A64" s="29">
        <v>30704</v>
      </c>
      <c r="B64" s="29" t="s">
        <v>262</v>
      </c>
      <c r="C64" s="161">
        <f t="shared" si="0"/>
        <v>0</v>
      </c>
      <c r="D64" s="28"/>
      <c r="E64" s="28"/>
      <c r="F64" s="161">
        <f t="shared" si="1"/>
        <v>0</v>
      </c>
      <c r="G64" s="28"/>
      <c r="H64" s="28"/>
      <c r="I64" s="162">
        <f t="shared" si="2"/>
        <v>0</v>
      </c>
      <c r="J64" s="163" t="e">
        <f t="shared" si="3"/>
        <v>#DIV/0!</v>
      </c>
    </row>
    <row r="65" spans="1:10" ht="12.75">
      <c r="A65" s="27" t="s">
        <v>231</v>
      </c>
      <c r="B65" s="27" t="s">
        <v>232</v>
      </c>
      <c r="C65" s="161">
        <f t="shared" si="0"/>
        <v>0</v>
      </c>
      <c r="D65" s="28"/>
      <c r="E65" s="28"/>
      <c r="F65" s="161">
        <f t="shared" si="1"/>
        <v>0</v>
      </c>
      <c r="G65" s="28"/>
      <c r="H65" s="28"/>
      <c r="I65" s="162">
        <f t="shared" si="2"/>
        <v>0</v>
      </c>
      <c r="J65" s="163" t="e">
        <f t="shared" si="3"/>
        <v>#DIV/0!</v>
      </c>
    </row>
    <row r="66" spans="1:10" ht="12.75">
      <c r="A66" s="29" t="s">
        <v>233</v>
      </c>
      <c r="B66" s="29" t="s">
        <v>234</v>
      </c>
      <c r="C66" s="161">
        <f t="shared" si="0"/>
        <v>0</v>
      </c>
      <c r="D66" s="28"/>
      <c r="E66" s="28"/>
      <c r="F66" s="161">
        <f t="shared" si="1"/>
        <v>0</v>
      </c>
      <c r="G66" s="28"/>
      <c r="H66" s="28"/>
      <c r="I66" s="162">
        <f t="shared" si="2"/>
        <v>0</v>
      </c>
      <c r="J66" s="163" t="e">
        <f t="shared" si="3"/>
        <v>#DIV/0!</v>
      </c>
    </row>
    <row r="67" spans="1:10" ht="12.75">
      <c r="A67" s="29" t="s">
        <v>235</v>
      </c>
      <c r="B67" s="29" t="s">
        <v>236</v>
      </c>
      <c r="C67" s="161">
        <f t="shared" si="0"/>
        <v>0</v>
      </c>
      <c r="D67" s="28"/>
      <c r="E67" s="28"/>
      <c r="F67" s="161">
        <f t="shared" si="1"/>
        <v>0</v>
      </c>
      <c r="G67" s="28"/>
      <c r="H67" s="28"/>
      <c r="I67" s="162">
        <f t="shared" si="2"/>
        <v>0</v>
      </c>
      <c r="J67" s="163" t="e">
        <f t="shared" si="3"/>
        <v>#DIV/0!</v>
      </c>
    </row>
    <row r="68" spans="1:10" ht="12.75">
      <c r="A68" s="29" t="s">
        <v>237</v>
      </c>
      <c r="B68" s="29" t="s">
        <v>238</v>
      </c>
      <c r="C68" s="161">
        <f t="shared" si="0"/>
        <v>0</v>
      </c>
      <c r="D68" s="28"/>
      <c r="E68" s="28"/>
      <c r="F68" s="161">
        <f t="shared" si="1"/>
        <v>0</v>
      </c>
      <c r="G68" s="28"/>
      <c r="H68" s="28"/>
      <c r="I68" s="162">
        <f t="shared" si="2"/>
        <v>0</v>
      </c>
      <c r="J68" s="163" t="e">
        <f t="shared" si="3"/>
        <v>#DIV/0!</v>
      </c>
    </row>
    <row r="69" spans="1:10" ht="12.75">
      <c r="A69" s="29" t="s">
        <v>239</v>
      </c>
      <c r="B69" s="29" t="s">
        <v>240</v>
      </c>
      <c r="C69" s="161">
        <f t="shared" si="0"/>
        <v>0</v>
      </c>
      <c r="D69" s="28"/>
      <c r="E69" s="28"/>
      <c r="F69" s="161">
        <f t="shared" si="1"/>
        <v>0</v>
      </c>
      <c r="G69" s="28"/>
      <c r="H69" s="28"/>
      <c r="I69" s="162">
        <f t="shared" si="2"/>
        <v>0</v>
      </c>
      <c r="J69" s="163" t="e">
        <f t="shared" si="3"/>
        <v>#DIV/0!</v>
      </c>
    </row>
    <row r="70" spans="1:10" ht="12.75">
      <c r="A70" s="220" t="s">
        <v>58</v>
      </c>
      <c r="B70" s="221"/>
      <c r="C70" s="161">
        <f>SUM(D70:E70)</f>
        <v>0</v>
      </c>
      <c r="D70" s="28"/>
      <c r="E70" s="28"/>
      <c r="F70" s="161">
        <f>SUM(G70:H70)</f>
        <v>0</v>
      </c>
      <c r="G70" s="28"/>
      <c r="H70" s="28"/>
      <c r="I70" s="162">
        <f>F70-C70</f>
        <v>0</v>
      </c>
      <c r="J70" s="163" t="e">
        <f>F70/C70*100-100</f>
        <v>#DIV/0!</v>
      </c>
    </row>
  </sheetData>
  <sheetProtection/>
  <mergeCells count="9">
    <mergeCell ref="A70:B70"/>
    <mergeCell ref="A1:H1"/>
    <mergeCell ref="A2:I2"/>
    <mergeCell ref="A3:J3"/>
    <mergeCell ref="A4:A5"/>
    <mergeCell ref="B4:B5"/>
    <mergeCell ref="C4:E4"/>
    <mergeCell ref="F4:H4"/>
    <mergeCell ref="I4:J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zoomScalePageLayoutView="0" workbookViewId="0" topLeftCell="A1">
      <selection activeCell="J27" sqref="J27"/>
    </sheetView>
  </sheetViews>
  <sheetFormatPr defaultColWidth="9.140625" defaultRowHeight="12.75"/>
  <cols>
    <col min="3" max="3" width="21.421875" style="0" customWidth="1"/>
    <col min="4" max="4" width="38.140625" style="0" customWidth="1"/>
    <col min="5" max="5" width="32.8515625" style="0" customWidth="1"/>
  </cols>
  <sheetData>
    <row r="1" spans="1:8" ht="14.25">
      <c r="A1" s="181" t="s">
        <v>353</v>
      </c>
      <c r="B1" s="181"/>
      <c r="C1" s="181"/>
      <c r="D1" s="181"/>
      <c r="E1" s="181"/>
      <c r="F1" s="181"/>
      <c r="G1" s="181"/>
      <c r="H1" s="181"/>
    </row>
    <row r="2" spans="1:8" ht="30.75">
      <c r="A2" s="192" t="s">
        <v>354</v>
      </c>
      <c r="B2" s="192"/>
      <c r="C2" s="192"/>
      <c r="D2" s="192"/>
      <c r="E2" s="192"/>
      <c r="F2" s="142"/>
      <c r="G2" s="142"/>
      <c r="H2" s="142"/>
    </row>
    <row r="3" spans="1:8" ht="12.75">
      <c r="A3" s="206" t="s">
        <v>277</v>
      </c>
      <c r="B3" s="207"/>
      <c r="C3" s="143"/>
      <c r="D3" s="143"/>
      <c r="E3" s="146" t="s">
        <v>278</v>
      </c>
      <c r="F3" s="142"/>
      <c r="G3" s="142"/>
      <c r="H3" s="142"/>
    </row>
    <row r="4" spans="1:8" ht="12.75">
      <c r="A4" s="208" t="s">
        <v>131</v>
      </c>
      <c r="B4" s="209"/>
      <c r="C4" s="147" t="s">
        <v>279</v>
      </c>
      <c r="D4" s="147" t="s">
        <v>280</v>
      </c>
      <c r="E4" s="148" t="s">
        <v>7</v>
      </c>
      <c r="F4" s="142"/>
      <c r="G4" s="142"/>
      <c r="H4" s="142"/>
    </row>
    <row r="5" spans="1:8" ht="12.75">
      <c r="A5" s="149" t="s">
        <v>281</v>
      </c>
      <c r="B5" s="150" t="s">
        <v>282</v>
      </c>
      <c r="C5" s="205" t="s">
        <v>283</v>
      </c>
      <c r="D5" s="205"/>
      <c r="E5" s="148">
        <f>SUM(E6:E65)</f>
        <v>0</v>
      </c>
      <c r="F5" s="142"/>
      <c r="G5" s="142"/>
      <c r="H5" s="142"/>
    </row>
    <row r="6" spans="1:8" ht="12.75">
      <c r="A6" s="151">
        <v>501</v>
      </c>
      <c r="B6" s="152">
        <v>1</v>
      </c>
      <c r="C6" s="141" t="s">
        <v>284</v>
      </c>
      <c r="D6" s="153" t="s">
        <v>285</v>
      </c>
      <c r="E6" s="154"/>
      <c r="F6" s="142"/>
      <c r="G6" s="142"/>
      <c r="H6" s="142"/>
    </row>
    <row r="7" spans="1:8" ht="12.75">
      <c r="A7" s="151">
        <v>501</v>
      </c>
      <c r="B7" s="152">
        <v>2</v>
      </c>
      <c r="C7" s="141"/>
      <c r="D7" s="153" t="s">
        <v>286</v>
      </c>
      <c r="E7" s="154"/>
      <c r="F7" s="142"/>
      <c r="G7" s="142"/>
      <c r="H7" s="142"/>
    </row>
    <row r="8" spans="1:8" ht="12.75">
      <c r="A8" s="151">
        <v>501</v>
      </c>
      <c r="B8" s="152">
        <v>3</v>
      </c>
      <c r="C8" s="141"/>
      <c r="D8" s="153" t="s">
        <v>88</v>
      </c>
      <c r="E8" s="154"/>
      <c r="F8" s="142"/>
      <c r="G8" s="142"/>
      <c r="H8" s="142"/>
    </row>
    <row r="9" spans="1:8" ht="12.75">
      <c r="A9" s="151">
        <v>501</v>
      </c>
      <c r="B9" s="152">
        <v>99</v>
      </c>
      <c r="C9" s="141"/>
      <c r="D9" s="153" t="s">
        <v>287</v>
      </c>
      <c r="E9" s="154"/>
      <c r="F9" s="142"/>
      <c r="G9" s="142"/>
      <c r="H9" s="142"/>
    </row>
    <row r="10" spans="1:8" ht="12.75">
      <c r="A10" s="151">
        <v>502</v>
      </c>
      <c r="B10" s="152">
        <v>1</v>
      </c>
      <c r="C10" s="141" t="s">
        <v>288</v>
      </c>
      <c r="D10" s="153" t="s">
        <v>289</v>
      </c>
      <c r="E10" s="154"/>
      <c r="F10" s="142"/>
      <c r="G10" s="142"/>
      <c r="H10" s="142"/>
    </row>
    <row r="11" spans="1:8" ht="12.75">
      <c r="A11" s="151">
        <v>502</v>
      </c>
      <c r="B11" s="152">
        <v>2</v>
      </c>
      <c r="C11" s="141"/>
      <c r="D11" s="153" t="s">
        <v>290</v>
      </c>
      <c r="E11" s="154"/>
      <c r="F11" s="142"/>
      <c r="G11" s="142"/>
      <c r="H11" s="142"/>
    </row>
    <row r="12" spans="1:8" ht="12.75">
      <c r="A12" s="151">
        <v>502</v>
      </c>
      <c r="B12" s="152">
        <v>3</v>
      </c>
      <c r="C12" s="141"/>
      <c r="D12" s="153" t="s">
        <v>291</v>
      </c>
      <c r="E12" s="154"/>
      <c r="F12" s="142"/>
      <c r="G12" s="142"/>
      <c r="H12" s="142"/>
    </row>
    <row r="13" spans="1:8" ht="12.75">
      <c r="A13" s="151">
        <v>502</v>
      </c>
      <c r="B13" s="152">
        <v>4</v>
      </c>
      <c r="C13" s="141"/>
      <c r="D13" s="153" t="s">
        <v>292</v>
      </c>
      <c r="E13" s="154"/>
      <c r="F13" s="142"/>
      <c r="G13" s="142"/>
      <c r="H13" s="142"/>
    </row>
    <row r="14" spans="1:8" ht="12.75">
      <c r="A14" s="151">
        <v>502</v>
      </c>
      <c r="B14" s="152">
        <v>5</v>
      </c>
      <c r="C14" s="141"/>
      <c r="D14" s="153" t="s">
        <v>293</v>
      </c>
      <c r="E14" s="154"/>
      <c r="F14" s="142"/>
      <c r="G14" s="142"/>
      <c r="H14" s="142"/>
    </row>
    <row r="15" spans="1:8" ht="12.75">
      <c r="A15" s="151">
        <v>502</v>
      </c>
      <c r="B15" s="152">
        <v>6</v>
      </c>
      <c r="C15" s="141"/>
      <c r="D15" s="153" t="s">
        <v>294</v>
      </c>
      <c r="E15" s="154"/>
      <c r="F15" s="142"/>
      <c r="G15" s="142"/>
      <c r="H15" s="142"/>
    </row>
    <row r="16" spans="1:8" ht="12.75">
      <c r="A16" s="151">
        <v>502</v>
      </c>
      <c r="B16" s="152">
        <v>7</v>
      </c>
      <c r="C16" s="141"/>
      <c r="D16" s="153" t="s">
        <v>295</v>
      </c>
      <c r="E16" s="154"/>
      <c r="F16" s="142"/>
      <c r="G16" s="142"/>
      <c r="H16" s="142"/>
    </row>
    <row r="17" spans="1:8" ht="12.75">
      <c r="A17" s="151">
        <v>502</v>
      </c>
      <c r="B17" s="152">
        <v>8</v>
      </c>
      <c r="C17" s="141"/>
      <c r="D17" s="153" t="s">
        <v>296</v>
      </c>
      <c r="E17" s="154"/>
      <c r="F17" s="142"/>
      <c r="G17" s="142"/>
      <c r="H17" s="142"/>
    </row>
    <row r="18" spans="1:8" ht="12.75">
      <c r="A18" s="151">
        <v>502</v>
      </c>
      <c r="B18" s="152">
        <v>9</v>
      </c>
      <c r="C18" s="141"/>
      <c r="D18" s="153" t="s">
        <v>297</v>
      </c>
      <c r="E18" s="154"/>
      <c r="F18" s="142"/>
      <c r="G18" s="142"/>
      <c r="H18" s="142"/>
    </row>
    <row r="19" spans="1:8" ht="12.75">
      <c r="A19" s="151">
        <v>502</v>
      </c>
      <c r="B19" s="152">
        <v>99</v>
      </c>
      <c r="C19" s="141"/>
      <c r="D19" s="153" t="s">
        <v>298</v>
      </c>
      <c r="E19" s="154"/>
      <c r="F19" s="142"/>
      <c r="G19" s="142"/>
      <c r="H19" s="142"/>
    </row>
    <row r="20" spans="1:8" ht="12.75">
      <c r="A20" s="151">
        <v>503</v>
      </c>
      <c r="B20" s="152">
        <v>1</v>
      </c>
      <c r="C20" s="141" t="s">
        <v>299</v>
      </c>
      <c r="D20" s="153" t="s">
        <v>300</v>
      </c>
      <c r="E20" s="154"/>
      <c r="F20" s="142"/>
      <c r="G20" s="142"/>
      <c r="H20" s="142"/>
    </row>
    <row r="21" spans="1:8" ht="12.75">
      <c r="A21" s="151">
        <v>503</v>
      </c>
      <c r="B21" s="152">
        <v>2</v>
      </c>
      <c r="C21" s="141"/>
      <c r="D21" s="153" t="s">
        <v>301</v>
      </c>
      <c r="E21" s="154"/>
      <c r="F21" s="142"/>
      <c r="G21" s="142"/>
      <c r="H21" s="142"/>
    </row>
    <row r="22" spans="1:8" ht="12.75">
      <c r="A22" s="151">
        <v>503</v>
      </c>
      <c r="B22" s="152">
        <v>3</v>
      </c>
      <c r="C22" s="141"/>
      <c r="D22" s="153" t="s">
        <v>302</v>
      </c>
      <c r="E22" s="154"/>
      <c r="F22" s="142"/>
      <c r="G22" s="142"/>
      <c r="H22" s="142"/>
    </row>
    <row r="23" spans="1:8" ht="12.75">
      <c r="A23" s="151">
        <v>503</v>
      </c>
      <c r="B23" s="152">
        <v>5</v>
      </c>
      <c r="C23" s="141"/>
      <c r="D23" s="153" t="s">
        <v>303</v>
      </c>
      <c r="E23" s="154"/>
      <c r="F23" s="142"/>
      <c r="G23" s="142"/>
      <c r="H23" s="142"/>
    </row>
    <row r="24" spans="1:8" ht="12.75">
      <c r="A24" s="151">
        <v>503</v>
      </c>
      <c r="B24" s="152">
        <v>6</v>
      </c>
      <c r="C24" s="141"/>
      <c r="D24" s="153" t="s">
        <v>304</v>
      </c>
      <c r="E24" s="154"/>
      <c r="F24" s="142"/>
      <c r="G24" s="142"/>
      <c r="H24" s="142"/>
    </row>
    <row r="25" spans="1:8" ht="12.75">
      <c r="A25" s="151">
        <v>503</v>
      </c>
      <c r="B25" s="152">
        <v>7</v>
      </c>
      <c r="C25" s="141"/>
      <c r="D25" s="153" t="s">
        <v>305</v>
      </c>
      <c r="E25" s="154"/>
      <c r="F25" s="142"/>
      <c r="G25" s="142"/>
      <c r="H25" s="142"/>
    </row>
    <row r="26" spans="1:8" ht="12.75">
      <c r="A26" s="151">
        <v>503</v>
      </c>
      <c r="B26" s="152">
        <v>99</v>
      </c>
      <c r="C26" s="141"/>
      <c r="D26" s="153" t="s">
        <v>232</v>
      </c>
      <c r="E26" s="154"/>
      <c r="F26" s="142"/>
      <c r="G26" s="142"/>
      <c r="H26" s="142"/>
    </row>
    <row r="27" spans="1:8" ht="12.75">
      <c r="A27" s="151">
        <v>504</v>
      </c>
      <c r="B27" s="152">
        <v>1</v>
      </c>
      <c r="C27" s="141" t="s">
        <v>306</v>
      </c>
      <c r="D27" s="153" t="s">
        <v>300</v>
      </c>
      <c r="E27" s="154"/>
      <c r="F27" s="142"/>
      <c r="G27" s="142"/>
      <c r="H27" s="142"/>
    </row>
    <row r="28" spans="1:8" ht="12.75">
      <c r="A28" s="151">
        <v>504</v>
      </c>
      <c r="B28" s="152">
        <v>2</v>
      </c>
      <c r="C28" s="141"/>
      <c r="D28" s="153" t="s">
        <v>301</v>
      </c>
      <c r="E28" s="154"/>
      <c r="F28" s="142"/>
      <c r="G28" s="142"/>
      <c r="H28" s="142"/>
    </row>
    <row r="29" spans="1:8" ht="12.75">
      <c r="A29" s="151">
        <v>504</v>
      </c>
      <c r="B29" s="152">
        <v>3</v>
      </c>
      <c r="C29" s="141"/>
      <c r="D29" s="153" t="s">
        <v>302</v>
      </c>
      <c r="E29" s="154"/>
      <c r="F29" s="142"/>
      <c r="G29" s="142"/>
      <c r="H29" s="142"/>
    </row>
    <row r="30" spans="1:8" ht="12.75">
      <c r="A30" s="151">
        <v>504</v>
      </c>
      <c r="B30" s="152">
        <v>4</v>
      </c>
      <c r="C30" s="141"/>
      <c r="D30" s="153" t="s">
        <v>304</v>
      </c>
      <c r="E30" s="154"/>
      <c r="F30" s="142"/>
      <c r="G30" s="142"/>
      <c r="H30" s="142"/>
    </row>
    <row r="31" spans="1:8" ht="12.75">
      <c r="A31" s="151">
        <v>504</v>
      </c>
      <c r="B31" s="152">
        <v>5</v>
      </c>
      <c r="C31" s="141"/>
      <c r="D31" s="153" t="s">
        <v>305</v>
      </c>
      <c r="E31" s="154"/>
      <c r="F31" s="142"/>
      <c r="G31" s="142"/>
      <c r="H31" s="142"/>
    </row>
    <row r="32" spans="1:8" ht="12.75">
      <c r="A32" s="151">
        <v>504</v>
      </c>
      <c r="B32" s="152">
        <v>99</v>
      </c>
      <c r="C32" s="141"/>
      <c r="D32" s="153" t="s">
        <v>232</v>
      </c>
      <c r="E32" s="154"/>
      <c r="F32" s="142"/>
      <c r="G32" s="142"/>
      <c r="H32" s="142"/>
    </row>
    <row r="33" spans="1:8" ht="12.75">
      <c r="A33" s="151">
        <v>505</v>
      </c>
      <c r="B33" s="152">
        <v>4</v>
      </c>
      <c r="C33" s="141" t="s">
        <v>307</v>
      </c>
      <c r="D33" s="153" t="s">
        <v>136</v>
      </c>
      <c r="E33" s="154"/>
      <c r="F33" s="142"/>
      <c r="G33" s="142"/>
      <c r="H33" s="142"/>
    </row>
    <row r="34" spans="1:8" ht="12.75">
      <c r="A34" s="151">
        <v>505</v>
      </c>
      <c r="B34" s="152">
        <v>2</v>
      </c>
      <c r="C34" s="141"/>
      <c r="D34" s="153" t="s">
        <v>152</v>
      </c>
      <c r="E34" s="154"/>
      <c r="F34" s="142"/>
      <c r="G34" s="142"/>
      <c r="H34" s="142"/>
    </row>
    <row r="35" spans="1:8" ht="12.75">
      <c r="A35" s="151">
        <v>505</v>
      </c>
      <c r="B35" s="152">
        <v>99</v>
      </c>
      <c r="C35" s="141"/>
      <c r="D35" s="153" t="s">
        <v>308</v>
      </c>
      <c r="E35" s="154"/>
      <c r="F35" s="142"/>
      <c r="G35" s="142"/>
      <c r="H35" s="142"/>
    </row>
    <row r="36" spans="1:8" ht="12.75">
      <c r="A36" s="151">
        <v>506</v>
      </c>
      <c r="B36" s="152">
        <v>1</v>
      </c>
      <c r="C36" s="141" t="s">
        <v>309</v>
      </c>
      <c r="D36" s="153" t="s">
        <v>310</v>
      </c>
      <c r="E36" s="154"/>
      <c r="F36" s="142"/>
      <c r="G36" s="142"/>
      <c r="H36" s="142"/>
    </row>
    <row r="37" spans="1:8" ht="12.75">
      <c r="A37" s="151">
        <v>506</v>
      </c>
      <c r="B37" s="152">
        <v>2</v>
      </c>
      <c r="C37" s="141"/>
      <c r="D37" s="153" t="s">
        <v>311</v>
      </c>
      <c r="E37" s="154"/>
      <c r="F37" s="142"/>
      <c r="G37" s="142"/>
      <c r="H37" s="142"/>
    </row>
    <row r="38" spans="1:8" ht="12.75">
      <c r="A38" s="151">
        <v>507</v>
      </c>
      <c r="B38" s="152">
        <v>1</v>
      </c>
      <c r="C38" s="141" t="s">
        <v>312</v>
      </c>
      <c r="D38" s="153" t="s">
        <v>313</v>
      </c>
      <c r="E38" s="154"/>
      <c r="F38" s="142"/>
      <c r="G38" s="142"/>
      <c r="H38" s="142"/>
    </row>
    <row r="39" spans="1:8" ht="12.75">
      <c r="A39" s="151">
        <v>507</v>
      </c>
      <c r="B39" s="152">
        <v>2</v>
      </c>
      <c r="C39" s="141"/>
      <c r="D39" s="153" t="s">
        <v>314</v>
      </c>
      <c r="E39" s="154"/>
      <c r="F39" s="142"/>
      <c r="G39" s="142"/>
      <c r="H39" s="142"/>
    </row>
    <row r="40" spans="1:8" ht="12.75">
      <c r="A40" s="151">
        <v>507</v>
      </c>
      <c r="B40" s="152">
        <v>99</v>
      </c>
      <c r="C40" s="141"/>
      <c r="D40" s="153" t="s">
        <v>315</v>
      </c>
      <c r="E40" s="154"/>
      <c r="F40" s="142"/>
      <c r="G40" s="142"/>
      <c r="H40" s="142"/>
    </row>
    <row r="41" spans="1:8" ht="12.75">
      <c r="A41" s="151">
        <v>508</v>
      </c>
      <c r="B41" s="152">
        <v>1</v>
      </c>
      <c r="C41" s="141" t="s">
        <v>316</v>
      </c>
      <c r="D41" s="153" t="s">
        <v>317</v>
      </c>
      <c r="E41" s="154"/>
      <c r="F41" s="142"/>
      <c r="G41" s="142"/>
      <c r="H41" s="142"/>
    </row>
    <row r="42" spans="1:8" ht="12.75">
      <c r="A42" s="151">
        <v>508</v>
      </c>
      <c r="B42" s="152">
        <v>2</v>
      </c>
      <c r="C42" s="141"/>
      <c r="D42" s="153" t="s">
        <v>318</v>
      </c>
      <c r="E42" s="154"/>
      <c r="F42" s="142"/>
      <c r="G42" s="142"/>
      <c r="H42" s="142"/>
    </row>
    <row r="43" spans="1:8" ht="12.75">
      <c r="A43" s="151">
        <v>509</v>
      </c>
      <c r="B43" s="152">
        <v>1</v>
      </c>
      <c r="C43" s="141" t="s">
        <v>208</v>
      </c>
      <c r="D43" s="153" t="s">
        <v>319</v>
      </c>
      <c r="E43" s="154"/>
      <c r="F43" s="142"/>
      <c r="G43" s="142"/>
      <c r="H43" s="142"/>
    </row>
    <row r="44" spans="1:8" ht="12.75">
      <c r="A44" s="151">
        <v>509</v>
      </c>
      <c r="B44" s="152">
        <v>2</v>
      </c>
      <c r="C44" s="141"/>
      <c r="D44" s="153" t="s">
        <v>320</v>
      </c>
      <c r="E44" s="154"/>
      <c r="F44" s="142"/>
      <c r="G44" s="142"/>
      <c r="H44" s="142"/>
    </row>
    <row r="45" spans="1:8" ht="12.75">
      <c r="A45" s="151">
        <v>509</v>
      </c>
      <c r="B45" s="152">
        <v>3</v>
      </c>
      <c r="C45" s="141"/>
      <c r="D45" s="153" t="s">
        <v>321</v>
      </c>
      <c r="E45" s="154"/>
      <c r="F45" s="142"/>
      <c r="G45" s="142"/>
      <c r="H45" s="142"/>
    </row>
    <row r="46" spans="1:8" ht="12.75">
      <c r="A46" s="151">
        <v>509</v>
      </c>
      <c r="B46" s="152">
        <v>5</v>
      </c>
      <c r="C46" s="141"/>
      <c r="D46" s="153" t="s">
        <v>322</v>
      </c>
      <c r="E46" s="154"/>
      <c r="F46" s="142"/>
      <c r="G46" s="142"/>
      <c r="H46" s="142"/>
    </row>
    <row r="47" spans="1:8" ht="12.75">
      <c r="A47" s="151">
        <v>509</v>
      </c>
      <c r="B47" s="152">
        <v>99</v>
      </c>
      <c r="C47" s="141"/>
      <c r="D47" s="153" t="s">
        <v>323</v>
      </c>
      <c r="E47" s="154"/>
      <c r="F47" s="142"/>
      <c r="G47" s="142"/>
      <c r="H47" s="142"/>
    </row>
    <row r="48" spans="1:8" ht="12.75">
      <c r="A48" s="151">
        <v>510</v>
      </c>
      <c r="B48" s="152">
        <v>2</v>
      </c>
      <c r="C48" s="141" t="s">
        <v>324</v>
      </c>
      <c r="D48" s="153" t="s">
        <v>325</v>
      </c>
      <c r="E48" s="154"/>
      <c r="F48" s="142"/>
      <c r="G48" s="142"/>
      <c r="H48" s="142"/>
    </row>
    <row r="49" spans="1:8" ht="12.75">
      <c r="A49" s="151">
        <v>510</v>
      </c>
      <c r="B49" s="152">
        <v>3</v>
      </c>
      <c r="C49" s="141"/>
      <c r="D49" s="153" t="s">
        <v>326</v>
      </c>
      <c r="E49" s="154"/>
      <c r="F49" s="142"/>
      <c r="G49" s="142"/>
      <c r="H49" s="142"/>
    </row>
    <row r="50" spans="1:8" ht="12.75">
      <c r="A50" s="151">
        <v>511</v>
      </c>
      <c r="B50" s="152">
        <v>1</v>
      </c>
      <c r="C50" s="141" t="s">
        <v>258</v>
      </c>
      <c r="D50" s="153" t="s">
        <v>327</v>
      </c>
      <c r="E50" s="154"/>
      <c r="F50" s="142"/>
      <c r="G50" s="142"/>
      <c r="H50" s="142"/>
    </row>
    <row r="51" spans="1:8" ht="12.75">
      <c r="A51" s="151">
        <v>511</v>
      </c>
      <c r="B51" s="152">
        <v>2</v>
      </c>
      <c r="C51" s="141"/>
      <c r="D51" s="153" t="s">
        <v>328</v>
      </c>
      <c r="E51" s="154"/>
      <c r="F51" s="142"/>
      <c r="G51" s="142"/>
      <c r="H51" s="142"/>
    </row>
    <row r="52" spans="1:8" ht="12.75">
      <c r="A52" s="151">
        <v>511</v>
      </c>
      <c r="B52" s="152">
        <v>3</v>
      </c>
      <c r="C52" s="141"/>
      <c r="D52" s="153" t="s">
        <v>329</v>
      </c>
      <c r="E52" s="154"/>
      <c r="F52" s="142"/>
      <c r="G52" s="142"/>
      <c r="H52" s="142"/>
    </row>
    <row r="53" spans="1:8" ht="12.75">
      <c r="A53" s="151">
        <v>511</v>
      </c>
      <c r="B53" s="152">
        <v>4</v>
      </c>
      <c r="C53" s="141"/>
      <c r="D53" s="153" t="s">
        <v>330</v>
      </c>
      <c r="E53" s="154"/>
      <c r="F53" s="142"/>
      <c r="G53" s="142"/>
      <c r="H53" s="142"/>
    </row>
    <row r="54" spans="1:8" ht="12.75">
      <c r="A54" s="151">
        <v>512</v>
      </c>
      <c r="B54" s="152">
        <v>1</v>
      </c>
      <c r="C54" s="141" t="s">
        <v>331</v>
      </c>
      <c r="D54" s="153" t="s">
        <v>332</v>
      </c>
      <c r="E54" s="154"/>
      <c r="F54" s="142"/>
      <c r="G54" s="142"/>
      <c r="H54" s="142"/>
    </row>
    <row r="55" spans="1:8" ht="12.75">
      <c r="A55" s="151">
        <v>512</v>
      </c>
      <c r="B55" s="152">
        <v>2</v>
      </c>
      <c r="C55" s="141"/>
      <c r="D55" s="153" t="s">
        <v>333</v>
      </c>
      <c r="E55" s="154"/>
      <c r="F55" s="142"/>
      <c r="G55" s="142"/>
      <c r="H55" s="142"/>
    </row>
    <row r="56" spans="1:8" ht="12.75">
      <c r="A56" s="151">
        <v>513</v>
      </c>
      <c r="B56" s="152">
        <v>1</v>
      </c>
      <c r="C56" s="141" t="s">
        <v>334</v>
      </c>
      <c r="D56" s="153" t="s">
        <v>335</v>
      </c>
      <c r="E56" s="154"/>
      <c r="F56" s="142"/>
      <c r="G56" s="142"/>
      <c r="H56" s="142"/>
    </row>
    <row r="57" spans="1:8" ht="12.75">
      <c r="A57" s="151">
        <v>513</v>
      </c>
      <c r="B57" s="152">
        <v>2</v>
      </c>
      <c r="C57" s="141"/>
      <c r="D57" s="153" t="s">
        <v>336</v>
      </c>
      <c r="E57" s="154"/>
      <c r="F57" s="142"/>
      <c r="G57" s="142"/>
      <c r="H57" s="142"/>
    </row>
    <row r="58" spans="1:8" ht="12.75">
      <c r="A58" s="151">
        <v>513</v>
      </c>
      <c r="B58" s="152">
        <v>3</v>
      </c>
      <c r="C58" s="141"/>
      <c r="D58" s="153" t="s">
        <v>337</v>
      </c>
      <c r="E58" s="154"/>
      <c r="F58" s="142"/>
      <c r="G58" s="142"/>
      <c r="H58" s="142"/>
    </row>
    <row r="59" spans="1:8" ht="12.75">
      <c r="A59" s="151">
        <v>513</v>
      </c>
      <c r="B59" s="152">
        <v>4</v>
      </c>
      <c r="C59" s="141"/>
      <c r="D59" s="153" t="s">
        <v>338</v>
      </c>
      <c r="E59" s="154"/>
      <c r="F59" s="142"/>
      <c r="G59" s="142"/>
      <c r="H59" s="142"/>
    </row>
    <row r="60" spans="1:8" ht="12.75">
      <c r="A60" s="151">
        <v>514</v>
      </c>
      <c r="B60" s="152">
        <v>1</v>
      </c>
      <c r="C60" s="141" t="s">
        <v>339</v>
      </c>
      <c r="D60" s="153" t="s">
        <v>340</v>
      </c>
      <c r="E60" s="154"/>
      <c r="F60" s="142"/>
      <c r="G60" s="142"/>
      <c r="H60" s="142"/>
    </row>
    <row r="61" spans="1:8" ht="12.75">
      <c r="A61" s="151">
        <v>514</v>
      </c>
      <c r="B61" s="152">
        <v>2</v>
      </c>
      <c r="C61" s="141"/>
      <c r="D61" s="153" t="s">
        <v>341</v>
      </c>
      <c r="E61" s="154"/>
      <c r="F61" s="142"/>
      <c r="G61" s="142"/>
      <c r="H61" s="142"/>
    </row>
    <row r="62" spans="1:8" ht="12.75">
      <c r="A62" s="151">
        <v>599</v>
      </c>
      <c r="B62" s="152">
        <v>6</v>
      </c>
      <c r="C62" s="141" t="s">
        <v>342</v>
      </c>
      <c r="D62" s="153" t="s">
        <v>343</v>
      </c>
      <c r="E62" s="154"/>
      <c r="F62" s="142"/>
      <c r="G62" s="142"/>
      <c r="H62" s="142"/>
    </row>
    <row r="63" spans="1:8" ht="12.75">
      <c r="A63" s="151">
        <v>599</v>
      </c>
      <c r="B63" s="152">
        <v>7</v>
      </c>
      <c r="C63" s="141"/>
      <c r="D63" s="153" t="s">
        <v>344</v>
      </c>
      <c r="E63" s="154"/>
      <c r="F63" s="142"/>
      <c r="G63" s="142"/>
      <c r="H63" s="142"/>
    </row>
    <row r="64" spans="1:8" ht="12.75">
      <c r="A64" s="151">
        <v>599</v>
      </c>
      <c r="B64" s="152">
        <v>8</v>
      </c>
      <c r="C64" s="141"/>
      <c r="D64" s="153" t="s">
        <v>345</v>
      </c>
      <c r="E64" s="154"/>
      <c r="F64" s="142"/>
      <c r="G64" s="142"/>
      <c r="H64" s="142"/>
    </row>
    <row r="65" spans="1:8" ht="12.75">
      <c r="A65" s="151">
        <v>599</v>
      </c>
      <c r="B65" s="152">
        <v>99</v>
      </c>
      <c r="C65" s="141"/>
      <c r="D65" s="153" t="s">
        <v>342</v>
      </c>
      <c r="E65" s="154"/>
      <c r="F65" s="142"/>
      <c r="G65" s="142"/>
      <c r="H65" s="142"/>
    </row>
  </sheetData>
  <sheetProtection/>
  <mergeCells count="20">
    <mergeCell ref="A1:H1"/>
    <mergeCell ref="A2:E2"/>
    <mergeCell ref="A3:B3"/>
    <mergeCell ref="A4:B4"/>
    <mergeCell ref="C5:D5"/>
    <mergeCell ref="C6:C9"/>
    <mergeCell ref="C10:C19"/>
    <mergeCell ref="C20:C26"/>
    <mergeCell ref="C27:C32"/>
    <mergeCell ref="C33:C35"/>
    <mergeCell ref="C36:C37"/>
    <mergeCell ref="C38:C40"/>
    <mergeCell ref="C41:C42"/>
    <mergeCell ref="C43:C47"/>
    <mergeCell ref="C48:C49"/>
    <mergeCell ref="C50:C53"/>
    <mergeCell ref="C54:C55"/>
    <mergeCell ref="C56:C59"/>
    <mergeCell ref="C60:C61"/>
    <mergeCell ref="C62:C6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zoomScalePageLayoutView="0" workbookViewId="0" topLeftCell="A1">
      <selection activeCell="T17" sqref="T17"/>
    </sheetView>
  </sheetViews>
  <sheetFormatPr defaultColWidth="9.140625" defaultRowHeight="12.75"/>
  <cols>
    <col min="2" max="2" width="18.7109375" style="0" customWidth="1"/>
    <col min="4" max="4" width="14.421875" style="0" customWidth="1"/>
    <col min="7" max="7" width="24.00390625" style="0" customWidth="1"/>
  </cols>
  <sheetData>
    <row r="1" spans="1:8" ht="14.25">
      <c r="A1" s="181" t="s">
        <v>355</v>
      </c>
      <c r="B1" s="181"/>
      <c r="C1" s="181"/>
      <c r="D1" s="181"/>
      <c r="E1" s="181"/>
      <c r="F1" s="181"/>
      <c r="G1" s="181"/>
      <c r="H1" s="181"/>
    </row>
    <row r="2" spans="1:8" ht="25.5">
      <c r="A2" s="257" t="s">
        <v>356</v>
      </c>
      <c r="B2" s="257"/>
      <c r="C2" s="257"/>
      <c r="D2" s="257"/>
      <c r="E2" s="257"/>
      <c r="F2" s="257"/>
      <c r="G2" s="257"/>
      <c r="H2" s="142"/>
    </row>
    <row r="3" spans="1:8" ht="18.75">
      <c r="A3" s="258" t="s">
        <v>357</v>
      </c>
      <c r="B3" s="258"/>
      <c r="C3" s="258"/>
      <c r="D3" s="258"/>
      <c r="E3" s="258"/>
      <c r="F3" s="258"/>
      <c r="G3" s="258"/>
      <c r="H3" s="142"/>
    </row>
    <row r="4" spans="1:8" ht="28.5">
      <c r="A4" s="164" t="s">
        <v>358</v>
      </c>
      <c r="B4" s="246"/>
      <c r="C4" s="247"/>
      <c r="D4" s="164" t="s">
        <v>359</v>
      </c>
      <c r="E4" s="246"/>
      <c r="F4" s="248"/>
      <c r="G4" s="247"/>
      <c r="H4" s="142"/>
    </row>
    <row r="5" spans="1:8" ht="28.5">
      <c r="A5" s="164" t="s">
        <v>360</v>
      </c>
      <c r="B5" s="255"/>
      <c r="C5" s="256"/>
      <c r="D5" s="164" t="s">
        <v>361</v>
      </c>
      <c r="E5" s="246" t="s">
        <v>362</v>
      </c>
      <c r="F5" s="248"/>
      <c r="G5" s="247"/>
      <c r="H5" s="142"/>
    </row>
    <row r="6" spans="1:8" ht="28.5">
      <c r="A6" s="164" t="s">
        <v>363</v>
      </c>
      <c r="B6" s="255"/>
      <c r="C6" s="256"/>
      <c r="D6" s="164" t="s">
        <v>364</v>
      </c>
      <c r="E6" s="246"/>
      <c r="F6" s="248"/>
      <c r="G6" s="247"/>
      <c r="H6" s="142"/>
    </row>
    <row r="7" spans="1:8" ht="28.5">
      <c r="A7" s="164" t="s">
        <v>365</v>
      </c>
      <c r="B7" s="246"/>
      <c r="C7" s="247"/>
      <c r="D7" s="164" t="s">
        <v>366</v>
      </c>
      <c r="E7" s="246"/>
      <c r="F7" s="248"/>
      <c r="G7" s="247"/>
      <c r="H7" s="142"/>
    </row>
    <row r="8" spans="1:8" ht="28.5">
      <c r="A8" s="164" t="s">
        <v>367</v>
      </c>
      <c r="B8" s="246"/>
      <c r="C8" s="247"/>
      <c r="D8" s="164" t="s">
        <v>368</v>
      </c>
      <c r="E8" s="246"/>
      <c r="F8" s="248"/>
      <c r="G8" s="247"/>
      <c r="H8" s="142"/>
    </row>
    <row r="9" spans="1:8" ht="57">
      <c r="A9" s="164" t="s">
        <v>369</v>
      </c>
      <c r="B9" s="246"/>
      <c r="C9" s="247"/>
      <c r="D9" s="164" t="s">
        <v>370</v>
      </c>
      <c r="E9" s="246"/>
      <c r="F9" s="248"/>
      <c r="G9" s="247"/>
      <c r="H9" s="142"/>
    </row>
    <row r="10" spans="1:8" ht="14.25">
      <c r="A10" s="249" t="s">
        <v>371</v>
      </c>
      <c r="B10" s="169" t="s">
        <v>372</v>
      </c>
      <c r="C10" s="252"/>
      <c r="D10" s="253"/>
      <c r="E10" s="253"/>
      <c r="F10" s="253"/>
      <c r="G10" s="254"/>
      <c r="H10" s="142"/>
    </row>
    <row r="11" spans="1:8" ht="14.25">
      <c r="A11" s="250"/>
      <c r="B11" s="169" t="s">
        <v>373</v>
      </c>
      <c r="C11" s="252"/>
      <c r="D11" s="253"/>
      <c r="E11" s="253"/>
      <c r="F11" s="253"/>
      <c r="G11" s="254"/>
      <c r="H11" s="142"/>
    </row>
    <row r="12" spans="1:8" ht="14.25">
      <c r="A12" s="250"/>
      <c r="B12" s="169" t="s">
        <v>374</v>
      </c>
      <c r="C12" s="252"/>
      <c r="D12" s="253"/>
      <c r="E12" s="253"/>
      <c r="F12" s="253"/>
      <c r="G12" s="254"/>
      <c r="H12" s="142"/>
    </row>
    <row r="13" spans="1:8" ht="28.5">
      <c r="A13" s="251"/>
      <c r="B13" s="169" t="s">
        <v>375</v>
      </c>
      <c r="C13" s="252"/>
      <c r="D13" s="253"/>
      <c r="E13" s="253"/>
      <c r="F13" s="253"/>
      <c r="G13" s="254"/>
      <c r="H13" s="142"/>
    </row>
    <row r="14" spans="1:8" ht="42.75">
      <c r="A14" s="164" t="s">
        <v>376</v>
      </c>
      <c r="B14" s="234"/>
      <c r="C14" s="235"/>
      <c r="D14" s="235"/>
      <c r="E14" s="235"/>
      <c r="F14" s="235"/>
      <c r="G14" s="236"/>
      <c r="H14" s="142"/>
    </row>
    <row r="15" spans="1:8" ht="71.25">
      <c r="A15" s="164" t="s">
        <v>377</v>
      </c>
      <c r="B15" s="240"/>
      <c r="C15" s="241"/>
      <c r="D15" s="241"/>
      <c r="E15" s="241"/>
      <c r="F15" s="241"/>
      <c r="G15" s="242"/>
      <c r="H15" s="142"/>
    </row>
    <row r="16" spans="1:8" ht="85.5">
      <c r="A16" s="164" t="s">
        <v>378</v>
      </c>
      <c r="B16" s="243"/>
      <c r="C16" s="244"/>
      <c r="D16" s="244"/>
      <c r="E16" s="244"/>
      <c r="F16" s="244"/>
      <c r="G16" s="245"/>
      <c r="H16" s="142"/>
    </row>
    <row r="17" spans="1:8" ht="42.75">
      <c r="A17" s="164" t="s">
        <v>379</v>
      </c>
      <c r="B17" s="234"/>
      <c r="C17" s="235"/>
      <c r="D17" s="235"/>
      <c r="E17" s="235"/>
      <c r="F17" s="235"/>
      <c r="G17" s="236"/>
      <c r="H17" s="142"/>
    </row>
    <row r="18" spans="1:8" ht="28.5">
      <c r="A18" s="164" t="s">
        <v>380</v>
      </c>
      <c r="B18" s="234"/>
      <c r="C18" s="235"/>
      <c r="D18" s="235"/>
      <c r="E18" s="235"/>
      <c r="F18" s="235"/>
      <c r="G18" s="236"/>
      <c r="H18" s="142"/>
    </row>
    <row r="19" spans="1:8" ht="12.75">
      <c r="A19" s="227" t="s">
        <v>381</v>
      </c>
      <c r="B19" s="171" t="s">
        <v>382</v>
      </c>
      <c r="C19" s="171" t="s">
        <v>383</v>
      </c>
      <c r="D19" s="237" t="s">
        <v>384</v>
      </c>
      <c r="E19" s="238"/>
      <c r="F19" s="239"/>
      <c r="G19" s="171" t="s">
        <v>385</v>
      </c>
      <c r="H19" s="142"/>
    </row>
    <row r="20" spans="1:8" ht="12.75">
      <c r="A20" s="233"/>
      <c r="B20" s="227" t="s">
        <v>386</v>
      </c>
      <c r="C20" s="227" t="s">
        <v>387</v>
      </c>
      <c r="D20" s="171" t="s">
        <v>388</v>
      </c>
      <c r="E20" s="224"/>
      <c r="F20" s="226"/>
      <c r="G20" s="173"/>
      <c r="H20" s="142"/>
    </row>
    <row r="21" spans="1:8" ht="12.75">
      <c r="A21" s="233"/>
      <c r="B21" s="233"/>
      <c r="C21" s="233"/>
      <c r="D21" s="171" t="s">
        <v>389</v>
      </c>
      <c r="E21" s="224"/>
      <c r="F21" s="226"/>
      <c r="G21" s="173"/>
      <c r="H21" s="142"/>
    </row>
    <row r="22" spans="1:8" ht="12.75">
      <c r="A22" s="233"/>
      <c r="B22" s="233"/>
      <c r="C22" s="233"/>
      <c r="D22" s="171" t="s">
        <v>390</v>
      </c>
      <c r="E22" s="224"/>
      <c r="F22" s="226"/>
      <c r="G22" s="173"/>
      <c r="H22" s="142"/>
    </row>
    <row r="23" spans="1:8" ht="12.75">
      <c r="A23" s="233"/>
      <c r="B23" s="233"/>
      <c r="C23" s="233"/>
      <c r="D23" s="171" t="s">
        <v>391</v>
      </c>
      <c r="E23" s="224"/>
      <c r="F23" s="226"/>
      <c r="G23" s="173"/>
      <c r="H23" s="142"/>
    </row>
    <row r="24" spans="1:8" ht="12.75">
      <c r="A24" s="233"/>
      <c r="B24" s="233"/>
      <c r="C24" s="233"/>
      <c r="D24" s="171" t="s">
        <v>392</v>
      </c>
      <c r="E24" s="224"/>
      <c r="F24" s="226"/>
      <c r="G24" s="173"/>
      <c r="H24" s="142"/>
    </row>
    <row r="25" spans="1:8" ht="12.75">
      <c r="A25" s="233"/>
      <c r="B25" s="233"/>
      <c r="C25" s="233"/>
      <c r="D25" s="171" t="s">
        <v>393</v>
      </c>
      <c r="E25" s="224"/>
      <c r="F25" s="226"/>
      <c r="G25" s="173"/>
      <c r="H25" s="142"/>
    </row>
    <row r="26" spans="1:8" ht="12.75">
      <c r="A26" s="233"/>
      <c r="B26" s="233"/>
      <c r="C26" s="233"/>
      <c r="D26" s="171" t="s">
        <v>394</v>
      </c>
      <c r="E26" s="224"/>
      <c r="F26" s="226"/>
      <c r="G26" s="173"/>
      <c r="H26" s="142"/>
    </row>
    <row r="27" spans="1:8" ht="12.75">
      <c r="A27" s="233"/>
      <c r="B27" s="233"/>
      <c r="C27" s="233"/>
      <c r="D27" s="171" t="s">
        <v>395</v>
      </c>
      <c r="E27" s="224"/>
      <c r="F27" s="226"/>
      <c r="G27" s="173"/>
      <c r="H27" s="142"/>
    </row>
    <row r="28" spans="1:8" ht="12.75">
      <c r="A28" s="233"/>
      <c r="B28" s="233"/>
      <c r="C28" s="233"/>
      <c r="D28" s="171" t="s">
        <v>396</v>
      </c>
      <c r="E28" s="224"/>
      <c r="F28" s="226"/>
      <c r="G28" s="173"/>
      <c r="H28" s="142"/>
    </row>
    <row r="29" spans="1:8" ht="12.75">
      <c r="A29" s="233"/>
      <c r="B29" s="233"/>
      <c r="C29" s="228"/>
      <c r="D29" s="171" t="s">
        <v>397</v>
      </c>
      <c r="E29" s="224"/>
      <c r="F29" s="226"/>
      <c r="G29" s="173"/>
      <c r="H29" s="142"/>
    </row>
    <row r="30" spans="1:8" ht="12.75">
      <c r="A30" s="233"/>
      <c r="B30" s="233"/>
      <c r="C30" s="227" t="s">
        <v>398</v>
      </c>
      <c r="D30" s="171" t="s">
        <v>399</v>
      </c>
      <c r="E30" s="224"/>
      <c r="F30" s="226"/>
      <c r="G30" s="173"/>
      <c r="H30" s="142"/>
    </row>
    <row r="31" spans="1:8" ht="12.75">
      <c r="A31" s="233"/>
      <c r="B31" s="233"/>
      <c r="C31" s="233"/>
      <c r="D31" s="171" t="s">
        <v>400</v>
      </c>
      <c r="E31" s="224"/>
      <c r="F31" s="226"/>
      <c r="G31" s="173"/>
      <c r="H31" s="142"/>
    </row>
    <row r="32" spans="1:8" ht="12.75">
      <c r="A32" s="233"/>
      <c r="B32" s="233"/>
      <c r="C32" s="233"/>
      <c r="D32" s="171" t="s">
        <v>401</v>
      </c>
      <c r="E32" s="224"/>
      <c r="F32" s="226"/>
      <c r="G32" s="173"/>
      <c r="H32" s="142"/>
    </row>
    <row r="33" spans="1:8" ht="12.75">
      <c r="A33" s="233"/>
      <c r="B33" s="233"/>
      <c r="C33" s="233"/>
      <c r="D33" s="171" t="s">
        <v>402</v>
      </c>
      <c r="E33" s="224"/>
      <c r="F33" s="226"/>
      <c r="G33" s="173"/>
      <c r="H33" s="142"/>
    </row>
    <row r="34" spans="1:8" ht="12.75">
      <c r="A34" s="233"/>
      <c r="B34" s="233"/>
      <c r="C34" s="228"/>
      <c r="D34" s="171" t="s">
        <v>403</v>
      </c>
      <c r="E34" s="224"/>
      <c r="F34" s="226"/>
      <c r="G34" s="173"/>
      <c r="H34" s="142"/>
    </row>
    <row r="35" spans="1:8" ht="12.75">
      <c r="A35" s="233"/>
      <c r="B35" s="233"/>
      <c r="C35" s="227" t="s">
        <v>404</v>
      </c>
      <c r="D35" s="171" t="s">
        <v>405</v>
      </c>
      <c r="E35" s="224"/>
      <c r="F35" s="226"/>
      <c r="G35" s="173"/>
      <c r="H35" s="142"/>
    </row>
    <row r="36" spans="1:8" ht="12.75">
      <c r="A36" s="233"/>
      <c r="B36" s="233"/>
      <c r="C36" s="233"/>
      <c r="D36" s="171" t="s">
        <v>406</v>
      </c>
      <c r="E36" s="224"/>
      <c r="F36" s="226"/>
      <c r="G36" s="173"/>
      <c r="H36" s="142"/>
    </row>
    <row r="37" spans="1:8" ht="12.75">
      <c r="A37" s="233"/>
      <c r="B37" s="233"/>
      <c r="C37" s="233"/>
      <c r="D37" s="171" t="s">
        <v>407</v>
      </c>
      <c r="E37" s="224"/>
      <c r="F37" s="226"/>
      <c r="G37" s="173"/>
      <c r="H37" s="142"/>
    </row>
    <row r="38" spans="1:8" ht="12.75">
      <c r="A38" s="233"/>
      <c r="B38" s="233"/>
      <c r="C38" s="233"/>
      <c r="D38" s="171" t="s">
        <v>408</v>
      </c>
      <c r="E38" s="224"/>
      <c r="F38" s="226"/>
      <c r="G38" s="173"/>
      <c r="H38" s="142"/>
    </row>
    <row r="39" spans="1:8" ht="12.75">
      <c r="A39" s="233"/>
      <c r="B39" s="233"/>
      <c r="C39" s="228"/>
      <c r="D39" s="171" t="s">
        <v>409</v>
      </c>
      <c r="E39" s="224"/>
      <c r="F39" s="226"/>
      <c r="G39" s="173"/>
      <c r="H39" s="142"/>
    </row>
    <row r="40" spans="1:8" ht="12.75">
      <c r="A40" s="233"/>
      <c r="B40" s="233"/>
      <c r="C40" s="227" t="s">
        <v>410</v>
      </c>
      <c r="D40" s="171" t="s">
        <v>411</v>
      </c>
      <c r="E40" s="224"/>
      <c r="F40" s="226"/>
      <c r="G40" s="173"/>
      <c r="H40" s="142"/>
    </row>
    <row r="41" spans="1:8" ht="12.75">
      <c r="A41" s="233"/>
      <c r="B41" s="233"/>
      <c r="C41" s="233"/>
      <c r="D41" s="171" t="s">
        <v>412</v>
      </c>
      <c r="E41" s="224"/>
      <c r="F41" s="226"/>
      <c r="G41" s="173"/>
      <c r="H41" s="142"/>
    </row>
    <row r="42" spans="1:8" ht="12.75">
      <c r="A42" s="233"/>
      <c r="B42" s="233"/>
      <c r="C42" s="233"/>
      <c r="D42" s="171" t="s">
        <v>413</v>
      </c>
      <c r="E42" s="224"/>
      <c r="F42" s="226"/>
      <c r="G42" s="173"/>
      <c r="H42" s="142"/>
    </row>
    <row r="43" spans="1:8" ht="12.75">
      <c r="A43" s="233"/>
      <c r="B43" s="233"/>
      <c r="C43" s="233"/>
      <c r="D43" s="171" t="s">
        <v>414</v>
      </c>
      <c r="E43" s="224"/>
      <c r="F43" s="226"/>
      <c r="G43" s="173"/>
      <c r="H43" s="142"/>
    </row>
    <row r="44" spans="1:8" ht="12.75">
      <c r="A44" s="233"/>
      <c r="B44" s="228"/>
      <c r="C44" s="228"/>
      <c r="D44" s="171" t="s">
        <v>415</v>
      </c>
      <c r="E44" s="224"/>
      <c r="F44" s="226"/>
      <c r="G44" s="173"/>
      <c r="H44" s="142"/>
    </row>
    <row r="45" spans="1:8" ht="12.75">
      <c r="A45" s="233"/>
      <c r="B45" s="227" t="s">
        <v>416</v>
      </c>
      <c r="C45" s="227" t="s">
        <v>417</v>
      </c>
      <c r="D45" s="171" t="s">
        <v>418</v>
      </c>
      <c r="E45" s="224"/>
      <c r="F45" s="226"/>
      <c r="G45" s="173"/>
      <c r="H45" s="142"/>
    </row>
    <row r="46" spans="1:8" ht="12.75">
      <c r="A46" s="233"/>
      <c r="B46" s="233"/>
      <c r="C46" s="228"/>
      <c r="D46" s="171" t="s">
        <v>419</v>
      </c>
      <c r="E46" s="224"/>
      <c r="F46" s="226"/>
      <c r="G46" s="173"/>
      <c r="H46" s="142"/>
    </row>
    <row r="47" spans="1:8" ht="12.75">
      <c r="A47" s="233"/>
      <c r="B47" s="233"/>
      <c r="C47" s="227" t="s">
        <v>420</v>
      </c>
      <c r="D47" s="171" t="s">
        <v>421</v>
      </c>
      <c r="E47" s="224"/>
      <c r="F47" s="226"/>
      <c r="G47" s="173"/>
      <c r="H47" s="142"/>
    </row>
    <row r="48" spans="1:8" ht="12.75">
      <c r="A48" s="233"/>
      <c r="B48" s="233"/>
      <c r="C48" s="228"/>
      <c r="D48" s="171" t="s">
        <v>422</v>
      </c>
      <c r="E48" s="224"/>
      <c r="F48" s="226"/>
      <c r="G48" s="173"/>
      <c r="H48" s="142"/>
    </row>
    <row r="49" spans="1:8" ht="12.75">
      <c r="A49" s="233"/>
      <c r="B49" s="233"/>
      <c r="C49" s="227" t="s">
        <v>423</v>
      </c>
      <c r="D49" s="171" t="s">
        <v>424</v>
      </c>
      <c r="E49" s="224"/>
      <c r="F49" s="226"/>
      <c r="G49" s="173"/>
      <c r="H49" s="142"/>
    </row>
    <row r="50" spans="1:8" ht="12.75">
      <c r="A50" s="233"/>
      <c r="B50" s="233"/>
      <c r="C50" s="228"/>
      <c r="D50" s="171" t="s">
        <v>425</v>
      </c>
      <c r="E50" s="224"/>
      <c r="F50" s="226"/>
      <c r="G50" s="173"/>
      <c r="H50" s="142"/>
    </row>
    <row r="51" spans="1:8" ht="24">
      <c r="A51" s="233"/>
      <c r="B51" s="233"/>
      <c r="C51" s="227" t="s">
        <v>426</v>
      </c>
      <c r="D51" s="171" t="s">
        <v>427</v>
      </c>
      <c r="E51" s="224"/>
      <c r="F51" s="226"/>
      <c r="G51" s="173"/>
      <c r="H51" s="142"/>
    </row>
    <row r="52" spans="1:8" ht="24">
      <c r="A52" s="233"/>
      <c r="B52" s="228"/>
      <c r="C52" s="228"/>
      <c r="D52" s="171" t="s">
        <v>428</v>
      </c>
      <c r="E52" s="224"/>
      <c r="F52" s="226"/>
      <c r="G52" s="173"/>
      <c r="H52" s="142"/>
    </row>
    <row r="53" spans="1:8" ht="12.75">
      <c r="A53" s="233"/>
      <c r="B53" s="229" t="s">
        <v>429</v>
      </c>
      <c r="C53" s="230"/>
      <c r="D53" s="171" t="s">
        <v>430</v>
      </c>
      <c r="E53" s="224"/>
      <c r="F53" s="226"/>
      <c r="G53" s="173"/>
      <c r="H53" s="142"/>
    </row>
    <row r="54" spans="1:8" ht="12.75">
      <c r="A54" s="228"/>
      <c r="B54" s="231"/>
      <c r="C54" s="232"/>
      <c r="D54" s="170" t="s">
        <v>431</v>
      </c>
      <c r="E54" s="224"/>
      <c r="F54" s="226"/>
      <c r="G54" s="174"/>
      <c r="H54" s="142"/>
    </row>
    <row r="55" spans="1:8" ht="36">
      <c r="A55" s="172" t="s">
        <v>432</v>
      </c>
      <c r="B55" s="224" t="s">
        <v>433</v>
      </c>
      <c r="C55" s="225"/>
      <c r="D55" s="225"/>
      <c r="E55" s="225"/>
      <c r="F55" s="225"/>
      <c r="G55" s="226"/>
      <c r="H55" s="142"/>
    </row>
  </sheetData>
  <sheetProtection/>
  <mergeCells count="74">
    <mergeCell ref="A1:H1"/>
    <mergeCell ref="A2:G2"/>
    <mergeCell ref="A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A10:A13"/>
    <mergeCell ref="C10:G10"/>
    <mergeCell ref="C11:G11"/>
    <mergeCell ref="C12:G12"/>
    <mergeCell ref="C13:G13"/>
    <mergeCell ref="B14:G14"/>
    <mergeCell ref="B15:G15"/>
    <mergeCell ref="B16:G16"/>
    <mergeCell ref="B17:G17"/>
    <mergeCell ref="B18:G18"/>
    <mergeCell ref="A19:A54"/>
    <mergeCell ref="D19:F19"/>
    <mergeCell ref="B20:B44"/>
    <mergeCell ref="C20:C2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C30:C34"/>
    <mergeCell ref="E30:F30"/>
    <mergeCell ref="E31:F31"/>
    <mergeCell ref="E32:F32"/>
    <mergeCell ref="E33:F33"/>
    <mergeCell ref="E34:F34"/>
    <mergeCell ref="C35:C39"/>
    <mergeCell ref="E35:F35"/>
    <mergeCell ref="E36:F36"/>
    <mergeCell ref="E37:F37"/>
    <mergeCell ref="E38:F38"/>
    <mergeCell ref="E39:F39"/>
    <mergeCell ref="C49:C50"/>
    <mergeCell ref="E49:F49"/>
    <mergeCell ref="E50:F50"/>
    <mergeCell ref="C40:C44"/>
    <mergeCell ref="E40:F40"/>
    <mergeCell ref="E41:F41"/>
    <mergeCell ref="E42:F42"/>
    <mergeCell ref="E43:F43"/>
    <mergeCell ref="E44:F44"/>
    <mergeCell ref="E46:F46"/>
    <mergeCell ref="C47:C48"/>
    <mergeCell ref="E47:F47"/>
    <mergeCell ref="E48:F48"/>
    <mergeCell ref="B55:G55"/>
    <mergeCell ref="C51:C52"/>
    <mergeCell ref="E51:F51"/>
    <mergeCell ref="E52:F52"/>
    <mergeCell ref="B53:C54"/>
    <mergeCell ref="E53:F53"/>
    <mergeCell ref="E54:F54"/>
    <mergeCell ref="B45:B52"/>
    <mergeCell ref="C45:C46"/>
    <mergeCell ref="E45:F4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9.140625" style="79" customWidth="1"/>
    <col min="2" max="2" width="27.57421875" style="79" customWidth="1"/>
    <col min="3" max="3" width="9.57421875" style="79" customWidth="1"/>
    <col min="4" max="4" width="8.140625" style="79" customWidth="1"/>
    <col min="5" max="5" width="7.00390625" style="79" customWidth="1"/>
    <col min="6" max="6" width="4.7109375" style="79" customWidth="1"/>
    <col min="7" max="7" width="8.140625" style="79" customWidth="1"/>
    <col min="8" max="9" width="6.140625" style="79" customWidth="1"/>
    <col min="10" max="10" width="5.421875" style="79" customWidth="1"/>
    <col min="11" max="11" width="4.7109375" style="79" customWidth="1"/>
    <col min="12" max="13" width="5.140625" style="79" customWidth="1"/>
    <col min="14" max="14" width="7.8515625" style="79" customWidth="1"/>
    <col min="15" max="15" width="5.57421875" style="79" customWidth="1"/>
    <col min="16" max="16" width="7.421875" style="79" customWidth="1"/>
    <col min="17" max="17" width="6.7109375" style="79" customWidth="1"/>
    <col min="18" max="18" width="7.57421875" style="79" customWidth="1"/>
    <col min="19" max="19" width="5.00390625" style="79" customWidth="1"/>
    <col min="20" max="31" width="10.28125" style="79" customWidth="1"/>
    <col min="32" max="16384" width="9.140625" style="79" customWidth="1"/>
  </cols>
  <sheetData>
    <row r="1" spans="1:2" ht="20.25" customHeight="1">
      <c r="A1" s="181" t="s">
        <v>54</v>
      </c>
      <c r="B1" s="181"/>
    </row>
    <row r="2" spans="1:19" ht="24" customHeight="1">
      <c r="A2" s="182" t="s">
        <v>55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24" customHeight="1">
      <c r="A3" s="175" t="s">
        <v>56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24.75" customHeight="1">
      <c r="A4" s="183" t="s">
        <v>57</v>
      </c>
      <c r="B4" s="184"/>
      <c r="C4" s="177" t="s">
        <v>58</v>
      </c>
      <c r="D4" s="185" t="s">
        <v>59</v>
      </c>
      <c r="E4" s="186"/>
      <c r="F4" s="186"/>
      <c r="G4" s="186"/>
      <c r="H4" s="187"/>
      <c r="I4" s="179" t="s">
        <v>60</v>
      </c>
      <c r="J4" s="180" t="s">
        <v>61</v>
      </c>
      <c r="K4" s="180" t="s">
        <v>62</v>
      </c>
      <c r="L4" s="180" t="s">
        <v>63</v>
      </c>
      <c r="M4" s="180" t="s">
        <v>64</v>
      </c>
      <c r="N4" s="180" t="s">
        <v>65</v>
      </c>
      <c r="O4" s="180" t="s">
        <v>66</v>
      </c>
      <c r="P4" s="180"/>
      <c r="Q4" s="180"/>
      <c r="R4" s="180"/>
      <c r="S4" s="180"/>
    </row>
    <row r="5" spans="1:19" ht="66" customHeight="1">
      <c r="A5" s="80" t="s">
        <v>67</v>
      </c>
      <c r="B5" s="80" t="s">
        <v>68</v>
      </c>
      <c r="C5" s="178"/>
      <c r="D5" s="81" t="s">
        <v>69</v>
      </c>
      <c r="E5" s="81" t="s">
        <v>70</v>
      </c>
      <c r="F5" s="81" t="s">
        <v>71</v>
      </c>
      <c r="G5" s="81" t="s">
        <v>72</v>
      </c>
      <c r="H5" s="81" t="s">
        <v>73</v>
      </c>
      <c r="I5" s="179"/>
      <c r="J5" s="180"/>
      <c r="K5" s="180"/>
      <c r="L5" s="180"/>
      <c r="M5" s="180"/>
      <c r="N5" s="180"/>
      <c r="O5" s="87" t="s">
        <v>74</v>
      </c>
      <c r="P5" s="87" t="s">
        <v>75</v>
      </c>
      <c r="Q5" s="87" t="s">
        <v>76</v>
      </c>
      <c r="R5" s="87" t="s">
        <v>77</v>
      </c>
      <c r="S5" s="87" t="s">
        <v>78</v>
      </c>
    </row>
    <row r="6" s="78" customFormat="1" ht="0.75" customHeight="1" hidden="1"/>
    <row r="7" ht="18.75" customHeight="1" hidden="1"/>
    <row r="8" spans="1:19" ht="0.75" customHeight="1">
      <c r="A8" s="82">
        <v>2050101</v>
      </c>
      <c r="B8" s="83" t="s">
        <v>79</v>
      </c>
      <c r="C8" s="84">
        <f>SUM(D8:O8)</f>
        <v>172.03</v>
      </c>
      <c r="D8" s="84">
        <v>172.03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>
        <f>SUM(P8:S8)</f>
        <v>0</v>
      </c>
      <c r="P8" s="84"/>
      <c r="Q8" s="84"/>
      <c r="R8" s="84"/>
      <c r="S8" s="84"/>
    </row>
    <row r="9" spans="1:19" ht="18.75" customHeight="1">
      <c r="A9" s="126">
        <v>201</v>
      </c>
      <c r="B9" s="133" t="s">
        <v>272</v>
      </c>
      <c r="C9" s="134">
        <v>180.42</v>
      </c>
      <c r="D9" s="134">
        <v>180.42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>
        <f>SUM(P9:S9)</f>
        <v>0</v>
      </c>
      <c r="P9" s="84"/>
      <c r="Q9" s="84"/>
      <c r="R9" s="84"/>
      <c r="S9" s="84"/>
    </row>
    <row r="10" spans="1:15" ht="18.75" customHeight="1" hidden="1">
      <c r="A10" s="135"/>
      <c r="B10" s="135"/>
      <c r="C10" s="135"/>
      <c r="D10" s="135"/>
      <c r="O10" s="84">
        <f aca="true" t="shared" si="0" ref="O10:O30">SUM(P10:S10)</f>
        <v>0</v>
      </c>
    </row>
    <row r="11" spans="1:15" ht="18.75" customHeight="1" hidden="1">
      <c r="A11" s="135"/>
      <c r="B11" s="135"/>
      <c r="C11" s="135"/>
      <c r="D11" s="135"/>
      <c r="O11" s="84">
        <f t="shared" si="0"/>
        <v>0</v>
      </c>
    </row>
    <row r="12" spans="1:15" ht="18.75" customHeight="1" hidden="1">
      <c r="A12" s="135"/>
      <c r="B12" s="135"/>
      <c r="C12" s="135"/>
      <c r="D12" s="135"/>
      <c r="O12" s="84">
        <f t="shared" si="0"/>
        <v>0</v>
      </c>
    </row>
    <row r="13" spans="1:15" ht="18.75" customHeight="1" hidden="1">
      <c r="A13" s="135"/>
      <c r="B13" s="135"/>
      <c r="C13" s="135"/>
      <c r="D13" s="135"/>
      <c r="O13" s="84">
        <f t="shared" si="0"/>
        <v>0</v>
      </c>
    </row>
    <row r="14" spans="1:15" ht="18.75" customHeight="1" hidden="1">
      <c r="A14" s="135"/>
      <c r="B14" s="135"/>
      <c r="C14" s="135"/>
      <c r="D14" s="135"/>
      <c r="O14" s="84">
        <f t="shared" si="0"/>
        <v>0</v>
      </c>
    </row>
    <row r="15" spans="1:15" ht="18.75" customHeight="1" hidden="1">
      <c r="A15" s="135"/>
      <c r="B15" s="135"/>
      <c r="C15" s="135"/>
      <c r="D15" s="135"/>
      <c r="O15" s="84">
        <f t="shared" si="0"/>
        <v>0</v>
      </c>
    </row>
    <row r="16" spans="1:15" ht="18.75" customHeight="1" hidden="1">
      <c r="A16" s="135"/>
      <c r="B16" s="135"/>
      <c r="C16" s="135"/>
      <c r="D16" s="135"/>
      <c r="O16" s="84">
        <f t="shared" si="0"/>
        <v>0</v>
      </c>
    </row>
    <row r="17" spans="1:15" ht="18.75" customHeight="1" hidden="1">
      <c r="A17" s="135"/>
      <c r="B17" s="135"/>
      <c r="C17" s="135"/>
      <c r="D17" s="135"/>
      <c r="O17" s="84">
        <f t="shared" si="0"/>
        <v>0</v>
      </c>
    </row>
    <row r="18" spans="1:15" ht="18.75" customHeight="1" hidden="1">
      <c r="A18" s="135"/>
      <c r="B18" s="135"/>
      <c r="C18" s="135"/>
      <c r="D18" s="135"/>
      <c r="O18" s="84">
        <f t="shared" si="0"/>
        <v>0</v>
      </c>
    </row>
    <row r="19" spans="1:15" ht="18.75" customHeight="1" hidden="1">
      <c r="A19" s="135"/>
      <c r="B19" s="135"/>
      <c r="C19" s="135"/>
      <c r="D19" s="135"/>
      <c r="O19" s="84">
        <f t="shared" si="0"/>
        <v>0</v>
      </c>
    </row>
    <row r="20" spans="1:15" ht="18.75" customHeight="1" hidden="1">
      <c r="A20" s="135"/>
      <c r="B20" s="135"/>
      <c r="C20" s="135"/>
      <c r="D20" s="135"/>
      <c r="O20" s="84">
        <f t="shared" si="0"/>
        <v>0</v>
      </c>
    </row>
    <row r="21" spans="1:19" ht="18.75" customHeight="1">
      <c r="A21" s="34">
        <v>20103</v>
      </c>
      <c r="B21" s="127" t="s">
        <v>273</v>
      </c>
      <c r="C21" s="136">
        <v>107.21</v>
      </c>
      <c r="D21" s="136">
        <v>107.21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84">
        <f t="shared" si="0"/>
        <v>0</v>
      </c>
      <c r="P21" s="121"/>
      <c r="Q21" s="121"/>
      <c r="R21" s="121"/>
      <c r="S21" s="121"/>
    </row>
    <row r="22" spans="1:19" ht="18.75" customHeight="1">
      <c r="A22" s="129">
        <v>2010301</v>
      </c>
      <c r="B22" s="39" t="s">
        <v>79</v>
      </c>
      <c r="C22" s="136">
        <v>107.21</v>
      </c>
      <c r="D22" s="136">
        <v>107.21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84">
        <f t="shared" si="0"/>
        <v>0</v>
      </c>
      <c r="P22" s="121"/>
      <c r="Q22" s="121"/>
      <c r="R22" s="121"/>
      <c r="S22" s="121"/>
    </row>
    <row r="23" spans="1:19" ht="18.75" customHeight="1">
      <c r="A23" s="129">
        <v>2010302</v>
      </c>
      <c r="B23" s="39" t="s">
        <v>80</v>
      </c>
      <c r="C23" s="136">
        <v>73.21</v>
      </c>
      <c r="D23" s="136">
        <v>73.21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84">
        <f t="shared" si="0"/>
        <v>0</v>
      </c>
      <c r="P23" s="121"/>
      <c r="Q23" s="121"/>
      <c r="R23" s="121"/>
      <c r="S23" s="121"/>
    </row>
    <row r="24" spans="1:19" ht="18.75" customHeight="1">
      <c r="A24" s="69" t="s">
        <v>81</v>
      </c>
      <c r="B24" s="39" t="s">
        <v>82</v>
      </c>
      <c r="C24" s="134">
        <v>2.93</v>
      </c>
      <c r="D24" s="134">
        <v>2.93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>
        <f t="shared" si="0"/>
        <v>0</v>
      </c>
      <c r="P24" s="84"/>
      <c r="Q24" s="84"/>
      <c r="R24" s="84"/>
      <c r="S24" s="84"/>
    </row>
    <row r="25" spans="1:19" ht="18.75" customHeight="1">
      <c r="A25" s="130" t="s">
        <v>269</v>
      </c>
      <c r="B25" s="130" t="s">
        <v>270</v>
      </c>
      <c r="C25" s="134">
        <v>2.93</v>
      </c>
      <c r="D25" s="134">
        <v>2.93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>
        <f t="shared" si="0"/>
        <v>0</v>
      </c>
      <c r="P25" s="84"/>
      <c r="Q25" s="84"/>
      <c r="R25" s="84"/>
      <c r="S25" s="84"/>
    </row>
    <row r="26" spans="1:19" ht="18.75" customHeight="1">
      <c r="A26" s="137">
        <v>2100502</v>
      </c>
      <c r="B26" s="138" t="s">
        <v>275</v>
      </c>
      <c r="C26" s="134">
        <v>2.93</v>
      </c>
      <c r="D26" s="134">
        <v>2.93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>
        <f t="shared" si="0"/>
        <v>0</v>
      </c>
      <c r="P26" s="84"/>
      <c r="Q26" s="84"/>
      <c r="R26" s="84"/>
      <c r="S26" s="84"/>
    </row>
    <row r="27" spans="1:19" ht="18.75" customHeight="1">
      <c r="A27" s="69" t="s">
        <v>83</v>
      </c>
      <c r="B27" s="39" t="s">
        <v>84</v>
      </c>
      <c r="C27" s="134">
        <v>4.98</v>
      </c>
      <c r="D27" s="134">
        <v>4.98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>
        <f t="shared" si="0"/>
        <v>0</v>
      </c>
      <c r="P27" s="84"/>
      <c r="Q27" s="84"/>
      <c r="R27" s="84"/>
      <c r="S27" s="84"/>
    </row>
    <row r="28" spans="1:19" ht="18.75" customHeight="1">
      <c r="A28" s="69" t="s">
        <v>85</v>
      </c>
      <c r="B28" s="39" t="s">
        <v>86</v>
      </c>
      <c r="C28" s="134">
        <v>4.98</v>
      </c>
      <c r="D28" s="134">
        <v>4.98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>
        <f t="shared" si="0"/>
        <v>0</v>
      </c>
      <c r="P28" s="84"/>
      <c r="Q28" s="84"/>
      <c r="R28" s="84"/>
      <c r="S28" s="84"/>
    </row>
    <row r="29" spans="1:19" ht="18.75" customHeight="1">
      <c r="A29" s="69" t="s">
        <v>87</v>
      </c>
      <c r="B29" s="39" t="s">
        <v>88</v>
      </c>
      <c r="C29" s="134">
        <v>4.98</v>
      </c>
      <c r="D29" s="134">
        <v>4.98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>
        <f t="shared" si="0"/>
        <v>0</v>
      </c>
      <c r="P29" s="84"/>
      <c r="Q29" s="84"/>
      <c r="R29" s="84"/>
      <c r="S29" s="84"/>
    </row>
    <row r="30" spans="1:19" ht="18.75" customHeight="1">
      <c r="A30" s="176" t="s">
        <v>58</v>
      </c>
      <c r="B30" s="176"/>
      <c r="C30" s="139">
        <v>188.33</v>
      </c>
      <c r="D30" s="139">
        <v>188.33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4">
        <f t="shared" si="0"/>
        <v>0</v>
      </c>
      <c r="P30" s="85"/>
      <c r="Q30" s="84"/>
      <c r="R30" s="84"/>
      <c r="S30" s="84"/>
    </row>
    <row r="31" spans="3:16" ht="14.25">
      <c r="C31" s="86" t="s">
        <v>89</v>
      </c>
      <c r="P31" s="86" t="s">
        <v>89</v>
      </c>
    </row>
  </sheetData>
  <sheetProtection/>
  <mergeCells count="14">
    <mergeCell ref="K4:K5"/>
    <mergeCell ref="L4:L5"/>
    <mergeCell ref="A1:B1"/>
    <mergeCell ref="A2:S2"/>
    <mergeCell ref="A3:S3"/>
    <mergeCell ref="A4:B4"/>
    <mergeCell ref="D4:H4"/>
    <mergeCell ref="O4:S4"/>
    <mergeCell ref="M4:M5"/>
    <mergeCell ref="N4:N5"/>
    <mergeCell ref="A30:B30"/>
    <mergeCell ref="C4:C5"/>
    <mergeCell ref="I4:I5"/>
    <mergeCell ref="J4:J5"/>
  </mergeCells>
  <printOptions/>
  <pageMargins left="0.75" right="0.75" top="1" bottom="1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6.421875" style="62" customWidth="1"/>
    <col min="2" max="2" width="29.421875" style="62" customWidth="1"/>
    <col min="3" max="3" width="16.00390625" style="62" customWidth="1"/>
    <col min="4" max="4" width="12.28125" style="62" customWidth="1"/>
    <col min="5" max="5" width="12.57421875" style="62" bestFit="1" customWidth="1"/>
    <col min="6" max="6" width="10.421875" style="62" customWidth="1"/>
    <col min="7" max="7" width="12.7109375" style="62" customWidth="1"/>
    <col min="8" max="8" width="14.421875" style="62" customWidth="1"/>
    <col min="9" max="31" width="10.28125" style="62" customWidth="1"/>
    <col min="32" max="16384" width="9.140625" style="62" customWidth="1"/>
  </cols>
  <sheetData>
    <row r="1" spans="1:2" ht="18" customHeight="1">
      <c r="A1" s="181" t="s">
        <v>90</v>
      </c>
      <c r="B1" s="181"/>
    </row>
    <row r="2" spans="1:8" ht="24" customHeight="1">
      <c r="A2" s="188" t="s">
        <v>91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9" t="s">
        <v>92</v>
      </c>
      <c r="B3" s="189"/>
      <c r="C3" s="189"/>
      <c r="D3" s="189"/>
      <c r="E3" s="189"/>
      <c r="F3" s="189"/>
      <c r="G3" s="189"/>
      <c r="H3" s="189"/>
    </row>
    <row r="4" spans="1:8" ht="57" customHeight="1">
      <c r="A4" s="63" t="s">
        <v>67</v>
      </c>
      <c r="B4" s="63" t="s">
        <v>68</v>
      </c>
      <c r="C4" s="64" t="s">
        <v>58</v>
      </c>
      <c r="D4" s="64" t="s">
        <v>93</v>
      </c>
      <c r="E4" s="65" t="s">
        <v>94</v>
      </c>
      <c r="F4" s="65" t="s">
        <v>95</v>
      </c>
      <c r="G4" s="65" t="s">
        <v>96</v>
      </c>
      <c r="H4" s="65" t="s">
        <v>97</v>
      </c>
    </row>
    <row r="5" ht="0.75" customHeight="1"/>
    <row r="6" ht="22.5" customHeight="1" hidden="1"/>
    <row r="7" spans="1:8" ht="22.5" customHeight="1" hidden="1">
      <c r="A7" s="66">
        <v>2050101</v>
      </c>
      <c r="B7" s="11" t="s">
        <v>79</v>
      </c>
      <c r="C7" s="67">
        <f>SUM(D7:H7)</f>
        <v>172.03</v>
      </c>
      <c r="D7" s="67">
        <v>172.03</v>
      </c>
      <c r="E7" s="67"/>
      <c r="F7" s="68"/>
      <c r="G7" s="68"/>
      <c r="H7" s="68"/>
    </row>
    <row r="8" spans="1:8" ht="21.75" customHeight="1">
      <c r="A8" s="126">
        <v>201</v>
      </c>
      <c r="B8" s="127" t="s">
        <v>272</v>
      </c>
      <c r="C8" s="125">
        <v>180.42</v>
      </c>
      <c r="D8" s="125">
        <v>180.42</v>
      </c>
      <c r="E8" s="122"/>
      <c r="F8" s="123"/>
      <c r="G8" s="123"/>
      <c r="H8" s="123"/>
    </row>
    <row r="9" spans="1:8" ht="21.75" customHeight="1">
      <c r="A9" s="34">
        <v>20103</v>
      </c>
      <c r="B9" s="127" t="s">
        <v>273</v>
      </c>
      <c r="C9" s="128">
        <v>107.1</v>
      </c>
      <c r="D9" s="128">
        <v>107.21</v>
      </c>
      <c r="E9" s="124"/>
      <c r="F9" s="124"/>
      <c r="G9" s="124"/>
      <c r="H9" s="124"/>
    </row>
    <row r="10" spans="1:8" ht="21.75" customHeight="1">
      <c r="A10" s="129">
        <v>2010301</v>
      </c>
      <c r="B10" s="39" t="s">
        <v>79</v>
      </c>
      <c r="C10" s="128">
        <v>107.21</v>
      </c>
      <c r="D10" s="128">
        <v>107.21</v>
      </c>
      <c r="E10" s="124"/>
      <c r="F10" s="124"/>
      <c r="G10" s="124"/>
      <c r="H10" s="124"/>
    </row>
    <row r="11" spans="1:8" ht="21.75" customHeight="1">
      <c r="A11" s="129">
        <v>2010302</v>
      </c>
      <c r="B11" s="39" t="s">
        <v>80</v>
      </c>
      <c r="C11" s="128">
        <v>73.21</v>
      </c>
      <c r="D11" s="128"/>
      <c r="E11" s="124">
        <v>73.21</v>
      </c>
      <c r="F11" s="124"/>
      <c r="G11" s="124"/>
      <c r="H11" s="124"/>
    </row>
    <row r="12" spans="1:8" ht="21.75" customHeight="1">
      <c r="A12" s="69" t="s">
        <v>81</v>
      </c>
      <c r="B12" s="39" t="s">
        <v>82</v>
      </c>
      <c r="C12" s="125">
        <v>2.93</v>
      </c>
      <c r="D12" s="125">
        <v>2.93</v>
      </c>
      <c r="E12" s="122"/>
      <c r="F12" s="123"/>
      <c r="G12" s="123"/>
      <c r="H12" s="123"/>
    </row>
    <row r="13" spans="1:8" ht="21.75" customHeight="1">
      <c r="A13" s="130" t="s">
        <v>269</v>
      </c>
      <c r="B13" s="130" t="s">
        <v>270</v>
      </c>
      <c r="C13" s="125">
        <v>2.93</v>
      </c>
      <c r="D13" s="125">
        <v>2.93</v>
      </c>
      <c r="E13" s="122"/>
      <c r="F13" s="123"/>
      <c r="G13" s="123"/>
      <c r="H13" s="123"/>
    </row>
    <row r="14" spans="1:8" ht="21.75" customHeight="1">
      <c r="A14" s="131">
        <v>2100502</v>
      </c>
      <c r="B14" s="131" t="s">
        <v>274</v>
      </c>
      <c r="C14" s="125">
        <v>2.93</v>
      </c>
      <c r="D14" s="125">
        <v>2.93</v>
      </c>
      <c r="E14" s="122"/>
      <c r="F14" s="123"/>
      <c r="G14" s="123"/>
      <c r="H14" s="123"/>
    </row>
    <row r="15" spans="1:8" ht="21.75" customHeight="1">
      <c r="A15" s="69" t="s">
        <v>83</v>
      </c>
      <c r="B15" s="39" t="s">
        <v>84</v>
      </c>
      <c r="C15" s="125">
        <v>4.98</v>
      </c>
      <c r="D15" s="125">
        <v>4.98</v>
      </c>
      <c r="E15" s="122"/>
      <c r="F15" s="123"/>
      <c r="G15" s="123"/>
      <c r="H15" s="123"/>
    </row>
    <row r="16" spans="1:8" ht="21.75" customHeight="1">
      <c r="A16" s="130" t="s">
        <v>267</v>
      </c>
      <c r="B16" s="130" t="s">
        <v>268</v>
      </c>
      <c r="C16" s="128">
        <v>4.98</v>
      </c>
      <c r="D16" s="128">
        <v>4.98</v>
      </c>
      <c r="E16" s="124"/>
      <c r="F16" s="124"/>
      <c r="G16" s="124"/>
      <c r="H16" s="124"/>
    </row>
    <row r="17" spans="1:8" ht="21.75" customHeight="1">
      <c r="A17" s="69" t="s">
        <v>87</v>
      </c>
      <c r="B17" s="39" t="s">
        <v>88</v>
      </c>
      <c r="C17" s="125">
        <v>4.98</v>
      </c>
      <c r="D17" s="125">
        <v>4.98</v>
      </c>
      <c r="E17" s="122"/>
      <c r="F17" s="123"/>
      <c r="G17" s="123"/>
      <c r="H17" s="123"/>
    </row>
    <row r="18" spans="1:8" ht="22.5" customHeight="1">
      <c r="A18" s="190" t="s">
        <v>58</v>
      </c>
      <c r="B18" s="190"/>
      <c r="C18" s="132">
        <v>188.33</v>
      </c>
      <c r="D18" s="132">
        <v>188.33</v>
      </c>
      <c r="E18" s="70"/>
      <c r="F18" s="71"/>
      <c r="G18" s="71"/>
      <c r="H18" s="71"/>
    </row>
    <row r="19" spans="3:5" ht="14.25">
      <c r="C19" s="72" t="s">
        <v>89</v>
      </c>
      <c r="D19" s="72" t="s">
        <v>89</v>
      </c>
      <c r="E19" s="72" t="s">
        <v>89</v>
      </c>
    </row>
    <row r="20" ht="14.25">
      <c r="C20" s="72" t="s">
        <v>89</v>
      </c>
    </row>
    <row r="21" ht="14.25">
      <c r="C21" s="72" t="s">
        <v>89</v>
      </c>
    </row>
    <row r="22" spans="1:5" ht="14.25">
      <c r="A22" s="73" t="s">
        <v>89</v>
      </c>
      <c r="B22" s="74" t="s">
        <v>89</v>
      </c>
      <c r="C22" s="75"/>
      <c r="D22" s="75"/>
      <c r="E22" s="75"/>
    </row>
    <row r="23" spans="1:5" ht="14.25">
      <c r="A23" s="73" t="s">
        <v>89</v>
      </c>
      <c r="B23" s="74" t="s">
        <v>89</v>
      </c>
      <c r="C23" s="75" t="s">
        <v>89</v>
      </c>
      <c r="D23" s="75" t="s">
        <v>89</v>
      </c>
      <c r="E23" s="75"/>
    </row>
    <row r="24" spans="1:5" ht="14.25">
      <c r="A24" s="76"/>
      <c r="B24" s="77"/>
      <c r="C24" s="75"/>
      <c r="D24" s="75"/>
      <c r="E24" s="75"/>
    </row>
    <row r="25" spans="1:5" ht="14.25">
      <c r="A25" s="76"/>
      <c r="B25" s="77"/>
      <c r="C25" s="75"/>
      <c r="D25" s="75"/>
      <c r="E25" s="75"/>
    </row>
    <row r="26" spans="1:5" ht="14.25">
      <c r="A26" s="76"/>
      <c r="B26" s="77"/>
      <c r="C26" s="75"/>
      <c r="D26" s="75"/>
      <c r="E26" s="75"/>
    </row>
  </sheetData>
  <sheetProtection/>
  <mergeCells count="4">
    <mergeCell ref="A1:B1"/>
    <mergeCell ref="A2:H2"/>
    <mergeCell ref="A3:H3"/>
    <mergeCell ref="A18:B18"/>
  </mergeCells>
  <printOptions horizontalCentered="1" verticalCentered="1"/>
  <pageMargins left="0.75" right="0.75" top="0.98" bottom="0.39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32" sqref="B32"/>
    </sheetView>
  </sheetViews>
  <sheetFormatPr defaultColWidth="9.140625" defaultRowHeight="15.75" customHeight="1"/>
  <cols>
    <col min="1" max="1" width="28.8515625" style="2" customWidth="1"/>
    <col min="2" max="2" width="17.421875" style="2" bestFit="1" customWidth="1"/>
    <col min="3" max="3" width="10.7109375" style="2" customWidth="1"/>
    <col min="4" max="4" width="15.7109375" style="46" customWidth="1"/>
    <col min="5" max="5" width="31.7109375" style="2" customWidth="1"/>
    <col min="6" max="6" width="14.57421875" style="2" bestFit="1" customWidth="1"/>
    <col min="7" max="7" width="12.57421875" style="2" customWidth="1"/>
    <col min="8" max="8" width="16.00390625" style="2" customWidth="1"/>
    <col min="9" max="9" width="8.7109375" style="2" customWidth="1"/>
    <col min="10" max="16384" width="9.140625" style="2" customWidth="1"/>
  </cols>
  <sheetData>
    <row r="1" spans="1:8" s="1" customFormat="1" ht="12.75" customHeight="1">
      <c r="A1" s="3" t="s">
        <v>98</v>
      </c>
      <c r="B1" s="3"/>
      <c r="C1" s="47"/>
      <c r="D1" s="48"/>
      <c r="E1" s="47"/>
      <c r="F1" s="47"/>
      <c r="G1" s="47"/>
      <c r="H1" s="47"/>
    </row>
    <row r="2" spans="1:8" s="44" customFormat="1" ht="19.5" customHeight="1">
      <c r="A2" s="49" t="s">
        <v>99</v>
      </c>
      <c r="B2" s="49"/>
      <c r="C2" s="49"/>
      <c r="D2" s="50"/>
      <c r="E2" s="49"/>
      <c r="F2" s="49"/>
      <c r="G2" s="49"/>
      <c r="H2" s="49"/>
    </row>
    <row r="3" spans="1:8" s="45" customFormat="1" ht="15" customHeight="1">
      <c r="A3" s="191" t="s">
        <v>264</v>
      </c>
      <c r="B3" s="191"/>
      <c r="C3" s="191"/>
      <c r="D3" s="191"/>
      <c r="E3" s="191"/>
      <c r="F3" s="191"/>
      <c r="G3" s="191"/>
      <c r="H3" s="191"/>
    </row>
    <row r="4" spans="1:8" s="45" customFormat="1" ht="10.5" customHeight="1">
      <c r="A4" s="51" t="s">
        <v>3</v>
      </c>
      <c r="B4" s="51"/>
      <c r="C4" s="51"/>
      <c r="D4" s="52"/>
      <c r="E4" s="51" t="s">
        <v>4</v>
      </c>
      <c r="F4" s="51"/>
      <c r="G4" s="51"/>
      <c r="H4" s="51"/>
    </row>
    <row r="5" spans="1:8" s="45" customFormat="1" ht="30" customHeight="1">
      <c r="A5" s="4" t="s">
        <v>5</v>
      </c>
      <c r="B5" s="4" t="s">
        <v>6</v>
      </c>
      <c r="C5" s="4" t="s">
        <v>7</v>
      </c>
      <c r="D5" s="53" t="s">
        <v>8</v>
      </c>
      <c r="E5" s="4" t="s">
        <v>5</v>
      </c>
      <c r="F5" s="4" t="s">
        <v>6</v>
      </c>
      <c r="G5" s="4" t="s">
        <v>7</v>
      </c>
      <c r="H5" s="54" t="s">
        <v>8</v>
      </c>
    </row>
    <row r="6" spans="1:8" s="45" customFormat="1" ht="16.5" customHeight="1">
      <c r="A6" s="55" t="s">
        <v>100</v>
      </c>
      <c r="B6" s="56">
        <v>164.83</v>
      </c>
      <c r="C6" s="56">
        <v>188.33</v>
      </c>
      <c r="D6" s="100">
        <f>C6/B6*100-100</f>
        <v>14.25711338955287</v>
      </c>
      <c r="E6" s="55" t="s">
        <v>101</v>
      </c>
      <c r="F6" s="56">
        <v>210.35</v>
      </c>
      <c r="G6" s="56">
        <v>188.33</v>
      </c>
      <c r="H6" s="101">
        <f>G6/F6*100-100</f>
        <v>-10.468267173758022</v>
      </c>
    </row>
    <row r="7" spans="1:8" s="45" customFormat="1" ht="16.5" customHeight="1">
      <c r="A7" s="57" t="s">
        <v>102</v>
      </c>
      <c r="B7" s="56">
        <v>164.83</v>
      </c>
      <c r="C7" s="56">
        <v>188.33</v>
      </c>
      <c r="D7" s="100">
        <f>C7/B7*100-100</f>
        <v>14.25711338955287</v>
      </c>
      <c r="E7" s="58" t="s">
        <v>10</v>
      </c>
      <c r="F7" s="56">
        <v>203.9</v>
      </c>
      <c r="G7" s="56">
        <v>180.42</v>
      </c>
      <c r="H7" s="101">
        <f aca="true" t="shared" si="0" ref="H7:H28">G7/F7*100-100</f>
        <v>-11.515448749386962</v>
      </c>
    </row>
    <row r="8" spans="1:8" s="45" customFormat="1" ht="16.5" customHeight="1">
      <c r="A8" s="57" t="s">
        <v>103</v>
      </c>
      <c r="B8" s="56"/>
      <c r="C8" s="56"/>
      <c r="D8" s="100" t="e">
        <f>C8/B8*100-100</f>
        <v>#DIV/0!</v>
      </c>
      <c r="E8" s="58" t="s">
        <v>12</v>
      </c>
      <c r="F8" s="56"/>
      <c r="G8" s="56"/>
      <c r="H8" s="101" t="e">
        <f t="shared" si="0"/>
        <v>#DIV/0!</v>
      </c>
    </row>
    <row r="9" spans="1:8" s="45" customFormat="1" ht="16.5" customHeight="1">
      <c r="A9" s="57"/>
      <c r="B9" s="56"/>
      <c r="C9" s="56"/>
      <c r="D9" s="100"/>
      <c r="E9" s="58" t="s">
        <v>14</v>
      </c>
      <c r="F9" s="56"/>
      <c r="G9" s="56"/>
      <c r="H9" s="101" t="e">
        <f t="shared" si="0"/>
        <v>#DIV/0!</v>
      </c>
    </row>
    <row r="10" spans="1:8" s="45" customFormat="1" ht="16.5" customHeight="1">
      <c r="A10" s="57"/>
      <c r="B10" s="56"/>
      <c r="C10" s="56"/>
      <c r="D10" s="100"/>
      <c r="E10" s="58" t="s">
        <v>16</v>
      </c>
      <c r="F10" s="56"/>
      <c r="G10" s="56"/>
      <c r="H10" s="101" t="e">
        <f t="shared" si="0"/>
        <v>#DIV/0!</v>
      </c>
    </row>
    <row r="11" spans="1:8" s="45" customFormat="1" ht="16.5" customHeight="1">
      <c r="A11" s="57"/>
      <c r="B11" s="56"/>
      <c r="C11" s="56"/>
      <c r="D11" s="100"/>
      <c r="E11" s="58" t="s">
        <v>18</v>
      </c>
      <c r="F11" s="56"/>
      <c r="G11" s="56"/>
      <c r="H11" s="101" t="e">
        <f t="shared" si="0"/>
        <v>#DIV/0!</v>
      </c>
    </row>
    <row r="12" spans="1:8" s="45" customFormat="1" ht="16.5" customHeight="1">
      <c r="A12" s="57"/>
      <c r="B12" s="56"/>
      <c r="C12" s="56"/>
      <c r="D12" s="100"/>
      <c r="E12" s="59" t="s">
        <v>20</v>
      </c>
      <c r="F12" s="56"/>
      <c r="G12" s="56"/>
      <c r="H12" s="101" t="e">
        <f t="shared" si="0"/>
        <v>#DIV/0!</v>
      </c>
    </row>
    <row r="13" spans="1:8" s="45" customFormat="1" ht="16.5" customHeight="1">
      <c r="A13" s="57"/>
      <c r="B13" s="56"/>
      <c r="C13" s="56"/>
      <c r="D13" s="100"/>
      <c r="E13" s="59" t="s">
        <v>22</v>
      </c>
      <c r="F13" s="56"/>
      <c r="G13" s="56"/>
      <c r="H13" s="101" t="e">
        <f t="shared" si="0"/>
        <v>#DIV/0!</v>
      </c>
    </row>
    <row r="14" spans="1:8" s="45" customFormat="1" ht="16.5" customHeight="1">
      <c r="A14" s="57"/>
      <c r="B14" s="56"/>
      <c r="C14" s="56"/>
      <c r="D14" s="100"/>
      <c r="E14" s="59" t="s">
        <v>24</v>
      </c>
      <c r="F14" s="56"/>
      <c r="G14" s="56"/>
      <c r="H14" s="101" t="e">
        <f t="shared" si="0"/>
        <v>#DIV/0!</v>
      </c>
    </row>
    <row r="15" spans="1:8" s="45" customFormat="1" ht="16.5" customHeight="1">
      <c r="A15" s="57"/>
      <c r="B15" s="56"/>
      <c r="C15" s="56"/>
      <c r="D15" s="100"/>
      <c r="E15" s="59" t="s">
        <v>26</v>
      </c>
      <c r="F15" s="56">
        <v>2.6</v>
      </c>
      <c r="G15" s="56">
        <v>2.93</v>
      </c>
      <c r="H15" s="101">
        <f t="shared" si="0"/>
        <v>12.692307692307693</v>
      </c>
    </row>
    <row r="16" spans="1:8" s="45" customFormat="1" ht="16.5" customHeight="1">
      <c r="A16" s="57"/>
      <c r="B16" s="56"/>
      <c r="C16" s="56"/>
      <c r="D16" s="100"/>
      <c r="E16" s="59" t="s">
        <v>28</v>
      </c>
      <c r="F16" s="56"/>
      <c r="G16" s="56"/>
      <c r="H16" s="101" t="e">
        <f t="shared" si="0"/>
        <v>#DIV/0!</v>
      </c>
    </row>
    <row r="17" spans="1:8" s="45" customFormat="1" ht="16.5" customHeight="1">
      <c r="A17" s="55" t="s">
        <v>104</v>
      </c>
      <c r="B17" s="56">
        <v>45.52</v>
      </c>
      <c r="C17" s="56">
        <f>SUM(C18:C19)</f>
        <v>0</v>
      </c>
      <c r="D17" s="100">
        <f>C17/B17*100-100</f>
        <v>-100</v>
      </c>
      <c r="E17" s="59" t="s">
        <v>29</v>
      </c>
      <c r="F17" s="56"/>
      <c r="G17" s="56"/>
      <c r="H17" s="101" t="e">
        <f t="shared" si="0"/>
        <v>#DIV/0!</v>
      </c>
    </row>
    <row r="18" spans="1:8" ht="16.5" customHeight="1">
      <c r="A18" s="57" t="s">
        <v>102</v>
      </c>
      <c r="B18" s="56">
        <v>45.52</v>
      </c>
      <c r="C18" s="56"/>
      <c r="D18" s="100">
        <f>C18/B18*100-100</f>
        <v>-100</v>
      </c>
      <c r="E18" s="59" t="s">
        <v>31</v>
      </c>
      <c r="F18" s="56"/>
      <c r="G18" s="56"/>
      <c r="H18" s="101" t="e">
        <f t="shared" si="0"/>
        <v>#DIV/0!</v>
      </c>
    </row>
    <row r="19" spans="1:8" ht="16.5" customHeight="1">
      <c r="A19" s="57" t="s">
        <v>103</v>
      </c>
      <c r="B19" s="56"/>
      <c r="C19" s="56"/>
      <c r="D19" s="100" t="e">
        <f>C19/B19*100-100</f>
        <v>#DIV/0!</v>
      </c>
      <c r="E19" s="59" t="s">
        <v>32</v>
      </c>
      <c r="F19" s="56"/>
      <c r="G19" s="56"/>
      <c r="H19" s="101" t="e">
        <f t="shared" si="0"/>
        <v>#DIV/0!</v>
      </c>
    </row>
    <row r="20" spans="1:8" ht="16.5" customHeight="1">
      <c r="A20" s="57"/>
      <c r="B20" s="56"/>
      <c r="C20" s="56"/>
      <c r="D20" s="100"/>
      <c r="E20" s="59" t="s">
        <v>34</v>
      </c>
      <c r="F20" s="56"/>
      <c r="G20" s="56"/>
      <c r="H20" s="101" t="e">
        <f t="shared" si="0"/>
        <v>#DIV/0!</v>
      </c>
    </row>
    <row r="21" spans="1:8" ht="16.5" customHeight="1">
      <c r="A21" s="57"/>
      <c r="B21" s="56"/>
      <c r="C21" s="56"/>
      <c r="D21" s="100"/>
      <c r="E21" s="59" t="s">
        <v>36</v>
      </c>
      <c r="F21" s="56"/>
      <c r="G21" s="56"/>
      <c r="H21" s="101" t="e">
        <f t="shared" si="0"/>
        <v>#DIV/0!</v>
      </c>
    </row>
    <row r="22" spans="1:8" ht="16.5" customHeight="1">
      <c r="A22" s="57"/>
      <c r="B22" s="56"/>
      <c r="C22" s="56"/>
      <c r="D22" s="100"/>
      <c r="E22" s="59" t="s">
        <v>38</v>
      </c>
      <c r="F22" s="56"/>
      <c r="G22" s="56"/>
      <c r="H22" s="101" t="e">
        <f t="shared" si="0"/>
        <v>#DIV/0!</v>
      </c>
    </row>
    <row r="23" spans="1:8" ht="16.5" customHeight="1">
      <c r="A23" s="57"/>
      <c r="B23" s="56"/>
      <c r="C23" s="56"/>
      <c r="D23" s="100"/>
      <c r="E23" s="59" t="s">
        <v>40</v>
      </c>
      <c r="F23" s="56"/>
      <c r="G23" s="56"/>
      <c r="H23" s="101" t="e">
        <f t="shared" si="0"/>
        <v>#DIV/0!</v>
      </c>
    </row>
    <row r="24" spans="1:8" ht="16.5" customHeight="1">
      <c r="A24" s="57"/>
      <c r="B24" s="56"/>
      <c r="C24" s="56"/>
      <c r="D24" s="100"/>
      <c r="E24" s="59" t="s">
        <v>42</v>
      </c>
      <c r="F24" s="56"/>
      <c r="G24" s="56"/>
      <c r="H24" s="101" t="e">
        <f t="shared" si="0"/>
        <v>#DIV/0!</v>
      </c>
    </row>
    <row r="25" spans="1:8" ht="16.5" customHeight="1">
      <c r="A25" s="57"/>
      <c r="B25" s="56"/>
      <c r="C25" s="56"/>
      <c r="D25" s="100"/>
      <c r="E25" s="59" t="s">
        <v>44</v>
      </c>
      <c r="F25" s="56">
        <v>3.85</v>
      </c>
      <c r="G25" s="56">
        <v>4.98</v>
      </c>
      <c r="H25" s="101">
        <f t="shared" si="0"/>
        <v>29.35064935064935</v>
      </c>
    </row>
    <row r="26" spans="1:8" ht="16.5" customHeight="1">
      <c r="A26" s="57"/>
      <c r="B26" s="56"/>
      <c r="C26" s="56"/>
      <c r="D26" s="100"/>
      <c r="E26" s="59" t="s">
        <v>46</v>
      </c>
      <c r="F26" s="56"/>
      <c r="G26" s="56"/>
      <c r="H26" s="101" t="e">
        <f t="shared" si="0"/>
        <v>#DIV/0!</v>
      </c>
    </row>
    <row r="27" spans="1:8" ht="16.5" customHeight="1">
      <c r="A27" s="58"/>
      <c r="B27" s="56"/>
      <c r="C27" s="56"/>
      <c r="D27" s="100"/>
      <c r="E27" s="60" t="s">
        <v>51</v>
      </c>
      <c r="F27" s="56"/>
      <c r="G27" s="56"/>
      <c r="H27" s="101" t="e">
        <f t="shared" si="0"/>
        <v>#DIV/0!</v>
      </c>
    </row>
    <row r="28" spans="1:8" ht="16.5" customHeight="1">
      <c r="A28" s="61" t="s">
        <v>105</v>
      </c>
      <c r="B28" s="56">
        <f>SUM(B17+B6)</f>
        <v>210.35000000000002</v>
      </c>
      <c r="C28" s="56">
        <f>SUM(C17+C6)</f>
        <v>188.33</v>
      </c>
      <c r="D28" s="100">
        <f>C28/B28*100-100</f>
        <v>-10.468267173758022</v>
      </c>
      <c r="E28" s="61" t="s">
        <v>106</v>
      </c>
      <c r="F28" s="56">
        <f>SUM(F6+F27)</f>
        <v>210.35</v>
      </c>
      <c r="G28" s="56">
        <f>SUM(G6+G27)</f>
        <v>188.33</v>
      </c>
      <c r="H28" s="101">
        <f t="shared" si="0"/>
        <v>-10.468267173758022</v>
      </c>
    </row>
  </sheetData>
  <sheetProtection/>
  <mergeCells count="1">
    <mergeCell ref="A3:H3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0.140625" style="2" customWidth="1"/>
    <col min="2" max="2" width="30.140625" style="2" customWidth="1"/>
    <col min="3" max="3" width="15.57421875" style="31" customWidth="1"/>
    <col min="4" max="4" width="11.421875" style="31" customWidth="1"/>
    <col min="5" max="5" width="13.421875" style="31" customWidth="1"/>
    <col min="6" max="6" width="13.28125" style="31" customWidth="1"/>
    <col min="7" max="7" width="14.8515625" style="31" customWidth="1"/>
    <col min="8" max="8" width="18.421875" style="31" customWidth="1"/>
    <col min="9" max="16384" width="9.140625" style="2" customWidth="1"/>
  </cols>
  <sheetData>
    <row r="1" spans="1:8" s="1" customFormat="1" ht="19.5" customHeight="1">
      <c r="A1" s="181" t="s">
        <v>107</v>
      </c>
      <c r="B1" s="181"/>
      <c r="C1" s="181"/>
      <c r="D1" s="181"/>
      <c r="E1" s="181"/>
      <c r="F1" s="181"/>
      <c r="G1" s="181"/>
      <c r="H1" s="181"/>
    </row>
    <row r="2" spans="1:8" ht="30.75">
      <c r="A2" s="192" t="s">
        <v>108</v>
      </c>
      <c r="B2" s="192"/>
      <c r="C2" s="192"/>
      <c r="D2" s="192"/>
      <c r="E2" s="192"/>
      <c r="F2" s="192"/>
      <c r="G2" s="192"/>
      <c r="H2" s="192"/>
    </row>
    <row r="3" spans="1:8" s="1" customFormat="1" ht="21.75" customHeight="1">
      <c r="A3" s="193" t="s">
        <v>265</v>
      </c>
      <c r="B3" s="193"/>
      <c r="C3" s="193"/>
      <c r="D3" s="193"/>
      <c r="E3" s="193"/>
      <c r="F3" s="193"/>
      <c r="G3" s="193"/>
      <c r="H3" s="193"/>
    </row>
    <row r="4" spans="1:8" s="1" customFormat="1" ht="20.25" customHeight="1">
      <c r="A4" s="201" t="s">
        <v>67</v>
      </c>
      <c r="B4" s="201" t="s">
        <v>68</v>
      </c>
      <c r="C4" s="201" t="s">
        <v>6</v>
      </c>
      <c r="D4" s="194" t="s">
        <v>109</v>
      </c>
      <c r="E4" s="195"/>
      <c r="F4" s="196"/>
      <c r="G4" s="197" t="s">
        <v>110</v>
      </c>
      <c r="H4" s="198"/>
    </row>
    <row r="5" spans="1:8" s="1" customFormat="1" ht="20.25" customHeight="1">
      <c r="A5" s="202"/>
      <c r="B5" s="202"/>
      <c r="C5" s="202"/>
      <c r="D5" s="4" t="s">
        <v>74</v>
      </c>
      <c r="E5" s="4" t="s">
        <v>93</v>
      </c>
      <c r="F5" s="4" t="s">
        <v>94</v>
      </c>
      <c r="G5" s="32" t="s">
        <v>111</v>
      </c>
      <c r="H5" s="32" t="s">
        <v>112</v>
      </c>
    </row>
    <row r="6" spans="1:8" s="1" customFormat="1" ht="1.5" customHeight="1" hidden="1">
      <c r="A6" s="33" t="s">
        <v>113</v>
      </c>
      <c r="B6" s="34"/>
      <c r="C6" s="35"/>
      <c r="D6" s="36">
        <f aca="true" t="shared" si="0" ref="D6:D13">SUM(E6:F6)</f>
        <v>0</v>
      </c>
      <c r="E6" s="36"/>
      <c r="F6" s="36"/>
      <c r="G6" s="37">
        <f>SUM(D6-C6)</f>
        <v>0</v>
      </c>
      <c r="H6" s="38" t="e">
        <f>D6/C6*100-100</f>
        <v>#DIV/0!</v>
      </c>
    </row>
    <row r="7" spans="1:8" s="1" customFormat="1" ht="22.5" customHeight="1" hidden="1">
      <c r="A7" s="33" t="s">
        <v>114</v>
      </c>
      <c r="B7" s="39"/>
      <c r="C7" s="40"/>
      <c r="D7" s="36">
        <f t="shared" si="0"/>
        <v>0</v>
      </c>
      <c r="E7" s="41"/>
      <c r="F7" s="40"/>
      <c r="G7" s="37">
        <f>SUM(D7-C7)</f>
        <v>0</v>
      </c>
      <c r="H7" s="38" t="e">
        <f>D7/C7*100-100</f>
        <v>#DIV/0!</v>
      </c>
    </row>
    <row r="8" spans="1:8" s="1" customFormat="1" ht="22.5" customHeight="1" hidden="1">
      <c r="A8" s="33" t="s">
        <v>115</v>
      </c>
      <c r="B8" s="39" t="s">
        <v>116</v>
      </c>
      <c r="C8" s="41"/>
      <c r="D8" s="36">
        <f t="shared" si="0"/>
        <v>172.03</v>
      </c>
      <c r="E8" s="41">
        <v>172.03</v>
      </c>
      <c r="F8" s="41"/>
      <c r="G8" s="37">
        <f>SUM(D8-C8)</f>
        <v>172.03</v>
      </c>
      <c r="H8" s="38" t="e">
        <f>D8/C8*100-100</f>
        <v>#DIV/0!</v>
      </c>
    </row>
    <row r="9" spans="1:8" s="1" customFormat="1" ht="22.5" customHeight="1">
      <c r="A9" s="117">
        <v>201</v>
      </c>
      <c r="B9" s="118" t="s">
        <v>272</v>
      </c>
      <c r="C9" s="107">
        <v>203.9</v>
      </c>
      <c r="D9" s="108">
        <v>180.42</v>
      </c>
      <c r="E9" s="107">
        <v>180.42</v>
      </c>
      <c r="F9" s="107"/>
      <c r="G9" s="109">
        <f>SUM(D9-C9)</f>
        <v>-23.480000000000018</v>
      </c>
      <c r="H9" s="109">
        <f>D9/C9*100-100</f>
        <v>-11.515448749386962</v>
      </c>
    </row>
    <row r="10" spans="1:8" s="1" customFormat="1" ht="22.5" customHeight="1" hidden="1">
      <c r="A10" s="119">
        <v>20103</v>
      </c>
      <c r="B10" s="120" t="s">
        <v>273</v>
      </c>
      <c r="C10" s="107"/>
      <c r="D10" s="108">
        <f t="shared" si="0"/>
        <v>0</v>
      </c>
      <c r="E10" s="107"/>
      <c r="F10" s="107"/>
      <c r="G10" s="109">
        <f aca="true" t="shared" si="1" ref="G10:G29">SUM(D10-C10)</f>
        <v>0</v>
      </c>
      <c r="H10" s="109" t="e">
        <f aca="true" t="shared" si="2" ref="H10:H29">D10/C10*100-100</f>
        <v>#DIV/0!</v>
      </c>
    </row>
    <row r="11" spans="1:8" s="1" customFormat="1" ht="22.5" customHeight="1" hidden="1">
      <c r="A11" s="82">
        <v>2010301</v>
      </c>
      <c r="B11" s="83" t="s">
        <v>79</v>
      </c>
      <c r="C11" s="107"/>
      <c r="D11" s="108">
        <f t="shared" si="0"/>
        <v>0</v>
      </c>
      <c r="E11" s="107"/>
      <c r="F11" s="107"/>
      <c r="G11" s="109">
        <f t="shared" si="1"/>
        <v>0</v>
      </c>
      <c r="H11" s="109" t="e">
        <f t="shared" si="2"/>
        <v>#DIV/0!</v>
      </c>
    </row>
    <row r="12" spans="1:8" s="1" customFormat="1" ht="22.5" customHeight="1" hidden="1">
      <c r="A12" s="82">
        <v>2010302</v>
      </c>
      <c r="B12" s="83" t="s">
        <v>80</v>
      </c>
      <c r="C12" s="107"/>
      <c r="D12" s="108">
        <f t="shared" si="0"/>
        <v>0</v>
      </c>
      <c r="E12" s="107"/>
      <c r="F12" s="107"/>
      <c r="G12" s="109">
        <f t="shared" si="1"/>
        <v>0</v>
      </c>
      <c r="H12" s="109" t="e">
        <f t="shared" si="2"/>
        <v>#DIV/0!</v>
      </c>
    </row>
    <row r="13" spans="1:8" s="1" customFormat="1" ht="22.5" customHeight="1" hidden="1">
      <c r="A13" s="33" t="s">
        <v>117</v>
      </c>
      <c r="B13" s="39"/>
      <c r="C13" s="107"/>
      <c r="D13" s="108">
        <f t="shared" si="0"/>
        <v>0</v>
      </c>
      <c r="E13" s="107"/>
      <c r="F13" s="107"/>
      <c r="G13" s="109">
        <f t="shared" si="1"/>
        <v>0</v>
      </c>
      <c r="H13" s="109" t="e">
        <f t="shared" si="2"/>
        <v>#DIV/0!</v>
      </c>
    </row>
    <row r="14" spans="1:8" s="1" customFormat="1" ht="22.5" customHeight="1" hidden="1">
      <c r="A14" s="42" t="s">
        <v>118</v>
      </c>
      <c r="B14" s="39" t="s">
        <v>119</v>
      </c>
      <c r="C14" s="107"/>
      <c r="D14" s="108">
        <f aca="true" t="shared" si="3" ref="D14:D26">SUM(E14:F14)</f>
        <v>0</v>
      </c>
      <c r="E14" s="107"/>
      <c r="F14" s="107"/>
      <c r="G14" s="109">
        <f t="shared" si="1"/>
        <v>0</v>
      </c>
      <c r="H14" s="109" t="e">
        <f t="shared" si="2"/>
        <v>#DIV/0!</v>
      </c>
    </row>
    <row r="15" spans="1:8" s="1" customFormat="1" ht="22.5" customHeight="1" hidden="1">
      <c r="A15" s="42" t="s">
        <v>120</v>
      </c>
      <c r="B15" s="39" t="s">
        <v>121</v>
      </c>
      <c r="C15" s="107"/>
      <c r="D15" s="108">
        <f t="shared" si="3"/>
        <v>0</v>
      </c>
      <c r="E15" s="107"/>
      <c r="F15" s="107"/>
      <c r="G15" s="109">
        <f t="shared" si="1"/>
        <v>0</v>
      </c>
      <c r="H15" s="109" t="e">
        <f t="shared" si="2"/>
        <v>#DIV/0!</v>
      </c>
    </row>
    <row r="16" spans="1:8" s="1" customFormat="1" ht="22.5" customHeight="1" hidden="1">
      <c r="A16" s="42" t="s">
        <v>122</v>
      </c>
      <c r="B16" s="39" t="s">
        <v>123</v>
      </c>
      <c r="C16" s="107"/>
      <c r="D16" s="108">
        <f t="shared" si="3"/>
        <v>0</v>
      </c>
      <c r="E16" s="107"/>
      <c r="F16" s="107"/>
      <c r="G16" s="109">
        <f t="shared" si="1"/>
        <v>0</v>
      </c>
      <c r="H16" s="109" t="e">
        <f t="shared" si="2"/>
        <v>#DIV/0!</v>
      </c>
    </row>
    <row r="17" spans="1:8" s="1" customFormat="1" ht="22.5" customHeight="1" hidden="1">
      <c r="A17" s="42" t="s">
        <v>124</v>
      </c>
      <c r="B17" s="39" t="s">
        <v>125</v>
      </c>
      <c r="C17" s="107"/>
      <c r="D17" s="108">
        <f t="shared" si="3"/>
        <v>0</v>
      </c>
      <c r="E17" s="107"/>
      <c r="F17" s="107"/>
      <c r="G17" s="109">
        <f t="shared" si="1"/>
        <v>0</v>
      </c>
      <c r="H17" s="109" t="e">
        <f t="shared" si="2"/>
        <v>#DIV/0!</v>
      </c>
    </row>
    <row r="18" spans="1:8" s="1" customFormat="1" ht="22.5" customHeight="1" hidden="1">
      <c r="A18" s="42" t="s">
        <v>126</v>
      </c>
      <c r="B18" s="39" t="s">
        <v>127</v>
      </c>
      <c r="C18" s="107"/>
      <c r="D18" s="108">
        <f t="shared" si="3"/>
        <v>0</v>
      </c>
      <c r="E18" s="107"/>
      <c r="F18" s="107"/>
      <c r="G18" s="109">
        <f t="shared" si="1"/>
        <v>0</v>
      </c>
      <c r="H18" s="109" t="e">
        <f t="shared" si="2"/>
        <v>#DIV/0!</v>
      </c>
    </row>
    <row r="19" spans="1:8" s="1" customFormat="1" ht="22.5" customHeight="1">
      <c r="A19" s="119">
        <v>20103</v>
      </c>
      <c r="B19" s="120" t="s">
        <v>273</v>
      </c>
      <c r="C19" s="107">
        <v>45.35</v>
      </c>
      <c r="D19" s="108">
        <v>107.21</v>
      </c>
      <c r="E19" s="107">
        <v>107.21</v>
      </c>
      <c r="F19" s="107"/>
      <c r="G19" s="109">
        <f t="shared" si="1"/>
        <v>61.85999999999999</v>
      </c>
      <c r="H19" s="109">
        <f t="shared" si="2"/>
        <v>136.40573318632852</v>
      </c>
    </row>
    <row r="20" spans="1:8" s="1" customFormat="1" ht="22.5" customHeight="1">
      <c r="A20" s="82">
        <v>2010301</v>
      </c>
      <c r="B20" s="83" t="s">
        <v>79</v>
      </c>
      <c r="C20" s="107">
        <v>45.35</v>
      </c>
      <c r="D20" s="108">
        <v>107.21</v>
      </c>
      <c r="E20" s="107">
        <v>107.21</v>
      </c>
      <c r="F20" s="107"/>
      <c r="G20" s="109">
        <f t="shared" si="1"/>
        <v>61.85999999999999</v>
      </c>
      <c r="H20" s="109">
        <f t="shared" si="2"/>
        <v>136.40573318632852</v>
      </c>
    </row>
    <row r="21" spans="1:8" s="1" customFormat="1" ht="22.5" customHeight="1">
      <c r="A21" s="82">
        <v>2010302</v>
      </c>
      <c r="B21" s="83" t="s">
        <v>80</v>
      </c>
      <c r="C21" s="107">
        <v>158.55</v>
      </c>
      <c r="D21" s="108">
        <v>73.21</v>
      </c>
      <c r="E21" s="107"/>
      <c r="F21" s="107">
        <v>73.21</v>
      </c>
      <c r="G21" s="109">
        <f t="shared" si="1"/>
        <v>-85.34000000000002</v>
      </c>
      <c r="H21" s="109">
        <f t="shared" si="2"/>
        <v>-53.82529170608642</v>
      </c>
    </row>
    <row r="22" spans="1:8" s="1" customFormat="1" ht="22.5" customHeight="1">
      <c r="A22" s="114">
        <v>210</v>
      </c>
      <c r="B22" s="114" t="s">
        <v>82</v>
      </c>
      <c r="C22" s="107">
        <v>2.6</v>
      </c>
      <c r="D22" s="108">
        <v>2.93</v>
      </c>
      <c r="E22" s="107">
        <v>2.93</v>
      </c>
      <c r="F22" s="107"/>
      <c r="G22" s="109">
        <f t="shared" si="1"/>
        <v>0.33000000000000007</v>
      </c>
      <c r="H22" s="109">
        <f t="shared" si="2"/>
        <v>12.692307692307693</v>
      </c>
    </row>
    <row r="23" spans="1:8" s="1" customFormat="1" ht="22.5" customHeight="1">
      <c r="A23" s="114" t="s">
        <v>269</v>
      </c>
      <c r="B23" s="114" t="s">
        <v>270</v>
      </c>
      <c r="C23" s="107">
        <v>2.6</v>
      </c>
      <c r="D23" s="108">
        <v>2.93</v>
      </c>
      <c r="E23" s="107">
        <v>2.93</v>
      </c>
      <c r="F23" s="107"/>
      <c r="G23" s="109">
        <f t="shared" si="1"/>
        <v>0.33000000000000007</v>
      </c>
      <c r="H23" s="109">
        <f t="shared" si="2"/>
        <v>12.692307692307693</v>
      </c>
    </row>
    <row r="24" spans="1:8" s="1" customFormat="1" ht="22.5" customHeight="1">
      <c r="A24" s="115">
        <v>2100502</v>
      </c>
      <c r="B24" s="116" t="s">
        <v>271</v>
      </c>
      <c r="C24" s="107">
        <v>2.6</v>
      </c>
      <c r="D24" s="108">
        <v>2.93</v>
      </c>
      <c r="E24" s="107">
        <v>2.93</v>
      </c>
      <c r="F24" s="107"/>
      <c r="G24" s="109">
        <f t="shared" si="1"/>
        <v>0.33000000000000007</v>
      </c>
      <c r="H24" s="109">
        <f t="shared" si="2"/>
        <v>12.692307692307693</v>
      </c>
    </row>
    <row r="25" spans="1:8" s="1" customFormat="1" ht="22.5" customHeight="1">
      <c r="A25" s="42" t="s">
        <v>83</v>
      </c>
      <c r="B25" s="39" t="s">
        <v>84</v>
      </c>
      <c r="C25" s="107">
        <v>3.85</v>
      </c>
      <c r="D25" s="108">
        <v>4.98</v>
      </c>
      <c r="E25" s="107">
        <v>4.98</v>
      </c>
      <c r="F25" s="107"/>
      <c r="G25" s="109">
        <f t="shared" si="1"/>
        <v>1.1300000000000003</v>
      </c>
      <c r="H25" s="109">
        <f t="shared" si="2"/>
        <v>29.35064935064935</v>
      </c>
    </row>
    <row r="26" spans="1:8" s="1" customFormat="1" ht="22.5" customHeight="1" hidden="1">
      <c r="A26" s="42" t="s">
        <v>85</v>
      </c>
      <c r="B26" s="39" t="s">
        <v>86</v>
      </c>
      <c r="C26" s="107"/>
      <c r="D26" s="108">
        <f t="shared" si="3"/>
        <v>0</v>
      </c>
      <c r="E26" s="107"/>
      <c r="F26" s="107"/>
      <c r="G26" s="109">
        <f t="shared" si="1"/>
        <v>0</v>
      </c>
      <c r="H26" s="109" t="e">
        <f t="shared" si="2"/>
        <v>#DIV/0!</v>
      </c>
    </row>
    <row r="27" spans="1:8" s="1" customFormat="1" ht="22.5" customHeight="1">
      <c r="A27" s="114" t="s">
        <v>267</v>
      </c>
      <c r="B27" s="114" t="s">
        <v>268</v>
      </c>
      <c r="C27" s="107">
        <v>3.85</v>
      </c>
      <c r="D27" s="108">
        <v>4.98</v>
      </c>
      <c r="E27" s="107">
        <v>4.98</v>
      </c>
      <c r="F27" s="107"/>
      <c r="G27" s="109">
        <f t="shared" si="1"/>
        <v>1.1300000000000003</v>
      </c>
      <c r="H27" s="109">
        <f t="shared" si="2"/>
        <v>29.35064935064935</v>
      </c>
    </row>
    <row r="28" spans="1:8" s="1" customFormat="1" ht="22.5" customHeight="1">
      <c r="A28" s="42" t="s">
        <v>87</v>
      </c>
      <c r="B28" s="39" t="s">
        <v>88</v>
      </c>
      <c r="C28" s="107">
        <v>3.85</v>
      </c>
      <c r="D28" s="108">
        <v>4.98</v>
      </c>
      <c r="E28" s="107">
        <v>4.98</v>
      </c>
      <c r="F28" s="107"/>
      <c r="G28" s="109">
        <f t="shared" si="1"/>
        <v>1.1300000000000003</v>
      </c>
      <c r="H28" s="109">
        <f t="shared" si="2"/>
        <v>29.35064935064935</v>
      </c>
    </row>
    <row r="29" spans="1:8" s="30" customFormat="1" ht="22.5" customHeight="1">
      <c r="A29" s="199" t="s">
        <v>128</v>
      </c>
      <c r="B29" s="200"/>
      <c r="C29" s="110">
        <v>210.35</v>
      </c>
      <c r="D29" s="108">
        <v>188.33</v>
      </c>
      <c r="E29" s="110">
        <v>188.33</v>
      </c>
      <c r="F29" s="111"/>
      <c r="G29" s="109">
        <f t="shared" si="1"/>
        <v>-22.019999999999982</v>
      </c>
      <c r="H29" s="109">
        <f t="shared" si="2"/>
        <v>-10.468267173758022</v>
      </c>
    </row>
    <row r="30" spans="5:6" ht="12.75">
      <c r="E30" s="43" t="s">
        <v>89</v>
      </c>
      <c r="F30" s="43" t="s">
        <v>89</v>
      </c>
    </row>
  </sheetData>
  <sheetProtection/>
  <mergeCells count="9">
    <mergeCell ref="A29:B29"/>
    <mergeCell ref="A4:A5"/>
    <mergeCell ref="B4:B5"/>
    <mergeCell ref="C4:C5"/>
    <mergeCell ref="A1:H1"/>
    <mergeCell ref="A2:H2"/>
    <mergeCell ref="A3:H3"/>
    <mergeCell ref="D4:F4"/>
    <mergeCell ref="G4:H4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zoomScalePageLayoutView="0" workbookViewId="0" topLeftCell="A1">
      <selection activeCell="D19" sqref="D19"/>
    </sheetView>
  </sheetViews>
  <sheetFormatPr defaultColWidth="9.140625" defaultRowHeight="12.75"/>
  <cols>
    <col min="1" max="1" width="14.57421875" style="23" customWidth="1"/>
    <col min="2" max="2" width="32.140625" style="23" bestFit="1" customWidth="1"/>
    <col min="3" max="3" width="13.421875" style="24" customWidth="1"/>
    <col min="4" max="5" width="11.8515625" style="24" bestFit="1" customWidth="1"/>
    <col min="6" max="6" width="13.421875" style="24" customWidth="1"/>
    <col min="7" max="8" width="12.28125" style="24" customWidth="1"/>
    <col min="9" max="9" width="12.57421875" style="22" customWidth="1"/>
    <col min="10" max="10" width="11.8515625" style="102" customWidth="1"/>
    <col min="11" max="11" width="20.28125" style="0" bestFit="1" customWidth="1"/>
    <col min="12" max="12" width="31.7109375" style="0" bestFit="1" customWidth="1"/>
    <col min="13" max="13" width="12.57421875" style="0" bestFit="1" customWidth="1"/>
    <col min="14" max="14" width="23.140625" style="0" bestFit="1" customWidth="1"/>
    <col min="15" max="15" width="11.28125" style="0" bestFit="1" customWidth="1"/>
  </cols>
  <sheetData>
    <row r="1" spans="1:9" ht="14.25">
      <c r="A1" s="181" t="s">
        <v>129</v>
      </c>
      <c r="B1" s="181"/>
      <c r="C1" s="25"/>
      <c r="D1" s="25"/>
      <c r="E1" s="25"/>
      <c r="F1" s="25"/>
      <c r="G1" s="25"/>
      <c r="H1" s="25"/>
      <c r="I1" s="25"/>
    </row>
    <row r="2" spans="1:9" ht="24.75" customHeight="1">
      <c r="A2" s="166" t="s">
        <v>130</v>
      </c>
      <c r="B2" s="166"/>
      <c r="C2" s="166"/>
      <c r="D2" s="166"/>
      <c r="E2" s="166"/>
      <c r="F2" s="166"/>
      <c r="G2" s="166"/>
      <c r="H2" s="166"/>
      <c r="I2" s="166"/>
    </row>
    <row r="3" spans="1:10" ht="12.75">
      <c r="A3" s="167" t="s">
        <v>263</v>
      </c>
      <c r="B3" s="168"/>
      <c r="C3" s="168"/>
      <c r="D3" s="168"/>
      <c r="E3" s="168"/>
      <c r="F3" s="168"/>
      <c r="G3" s="168"/>
      <c r="H3" s="168"/>
      <c r="I3" s="168"/>
      <c r="J3" s="144"/>
    </row>
    <row r="4" spans="1:10" ht="37.5" customHeight="1">
      <c r="A4" s="165" t="s">
        <v>131</v>
      </c>
      <c r="B4" s="165" t="s">
        <v>68</v>
      </c>
      <c r="C4" s="165" t="s">
        <v>6</v>
      </c>
      <c r="D4" s="165"/>
      <c r="E4" s="165"/>
      <c r="F4" s="165" t="s">
        <v>7</v>
      </c>
      <c r="G4" s="165"/>
      <c r="H4" s="165"/>
      <c r="I4" s="145" t="s">
        <v>132</v>
      </c>
      <c r="J4" s="140"/>
    </row>
    <row r="5" spans="1:10" ht="24" customHeight="1">
      <c r="A5" s="165"/>
      <c r="B5" s="165"/>
      <c r="C5" s="26" t="s">
        <v>74</v>
      </c>
      <c r="D5" s="26" t="s">
        <v>133</v>
      </c>
      <c r="E5" s="26" t="s">
        <v>134</v>
      </c>
      <c r="F5" s="26" t="s">
        <v>74</v>
      </c>
      <c r="G5" s="26" t="s">
        <v>133</v>
      </c>
      <c r="H5" s="26" t="s">
        <v>134</v>
      </c>
      <c r="I5" s="32" t="s">
        <v>111</v>
      </c>
      <c r="J5" s="103" t="s">
        <v>112</v>
      </c>
    </row>
    <row r="6" spans="1:10" s="22" customFormat="1" ht="15" customHeight="1">
      <c r="A6" s="27" t="s">
        <v>135</v>
      </c>
      <c r="B6" s="27" t="s">
        <v>136</v>
      </c>
      <c r="C6" s="112">
        <f>SUM(D6:E6)</f>
        <v>51.79</v>
      </c>
      <c r="D6" s="28">
        <v>51.79</v>
      </c>
      <c r="E6" s="28"/>
      <c r="F6" s="112">
        <f>SUM(G6:H6)</f>
        <v>65.52</v>
      </c>
      <c r="G6" s="28">
        <v>65.52</v>
      </c>
      <c r="H6" s="28"/>
      <c r="I6" s="113">
        <f>F6-C6</f>
        <v>13.729999999999997</v>
      </c>
      <c r="J6" s="104">
        <f>F6/C6*100-100</f>
        <v>26.510909441977205</v>
      </c>
    </row>
    <row r="7" spans="1:10" s="22" customFormat="1" ht="15" customHeight="1">
      <c r="A7" s="29" t="s">
        <v>137</v>
      </c>
      <c r="B7" s="29" t="s">
        <v>138</v>
      </c>
      <c r="C7" s="112">
        <f>SUM(D7:E7)</f>
        <v>27.67</v>
      </c>
      <c r="D7" s="28">
        <v>27.67</v>
      </c>
      <c r="E7" s="28"/>
      <c r="F7" s="112">
        <f>SUM(G7:H7)</f>
        <v>27.67</v>
      </c>
      <c r="G7" s="28">
        <v>27.67</v>
      </c>
      <c r="H7" s="28"/>
      <c r="I7" s="113">
        <f>F7-C7</f>
        <v>0</v>
      </c>
      <c r="J7" s="104">
        <f>F7/C7*100-100</f>
        <v>0</v>
      </c>
    </row>
    <row r="8" spans="1:10" s="22" customFormat="1" ht="15" customHeight="1">
      <c r="A8" s="29" t="s">
        <v>139</v>
      </c>
      <c r="B8" s="29" t="s">
        <v>140</v>
      </c>
      <c r="C8" s="112">
        <f>SUM(D8:E8)</f>
        <v>14.24</v>
      </c>
      <c r="D8" s="28">
        <v>14.24</v>
      </c>
      <c r="E8" s="28"/>
      <c r="F8" s="112">
        <f>SUM(G8:H8)</f>
        <v>14.78</v>
      </c>
      <c r="G8" s="28">
        <v>14.78</v>
      </c>
      <c r="H8" s="28"/>
      <c r="I8" s="113">
        <f>F8-C8</f>
        <v>0.5399999999999991</v>
      </c>
      <c r="J8" s="104">
        <f>F8/C8*100-100</f>
        <v>3.7921348314606576</v>
      </c>
    </row>
    <row r="9" spans="1:10" s="22" customFormat="1" ht="15" customHeight="1">
      <c r="A9" s="29" t="s">
        <v>141</v>
      </c>
      <c r="B9" s="29" t="s">
        <v>142</v>
      </c>
      <c r="C9" s="112">
        <f>SUM(D9:E9)</f>
        <v>3.43</v>
      </c>
      <c r="D9" s="28">
        <v>3.43</v>
      </c>
      <c r="E9" s="28"/>
      <c r="F9" s="112">
        <f>SUM(G9:H9)</f>
        <v>3.46</v>
      </c>
      <c r="G9" s="28">
        <v>3.46</v>
      </c>
      <c r="H9" s="28"/>
      <c r="I9" s="113">
        <f>F9-C9</f>
        <v>0.029999999999999805</v>
      </c>
      <c r="J9" s="104">
        <f>F9/C9*100-100</f>
        <v>0.8746355685130993</v>
      </c>
    </row>
    <row r="10" spans="1:10" s="22" customFormat="1" ht="15" customHeight="1">
      <c r="A10" s="29" t="s">
        <v>144</v>
      </c>
      <c r="B10" s="29" t="s">
        <v>145</v>
      </c>
      <c r="C10" s="112">
        <f>SUM(D10:E10)</f>
        <v>0</v>
      </c>
      <c r="D10" s="28"/>
      <c r="E10" s="28"/>
      <c r="F10" s="112">
        <f>SUM(G10:H10)</f>
        <v>0</v>
      </c>
      <c r="G10" s="28"/>
      <c r="H10" s="28"/>
      <c r="I10" s="113">
        <f>F10-C10</f>
        <v>0</v>
      </c>
      <c r="J10" s="104"/>
    </row>
    <row r="11" spans="1:10" s="22" customFormat="1" ht="15" customHeight="1">
      <c r="A11" s="29" t="s">
        <v>146</v>
      </c>
      <c r="B11" s="29" t="s">
        <v>147</v>
      </c>
      <c r="C11" s="112">
        <f aca="true" t="shared" si="0" ref="C11:C69">SUM(D11:E11)</f>
        <v>0</v>
      </c>
      <c r="D11" s="28"/>
      <c r="E11" s="28"/>
      <c r="F11" s="112">
        <f aca="true" t="shared" si="1" ref="F11:F70">SUM(G11:H11)</f>
        <v>0</v>
      </c>
      <c r="G11" s="28"/>
      <c r="H11" s="28"/>
      <c r="I11" s="113">
        <f aca="true" t="shared" si="2" ref="I11:I70">F11-C11</f>
        <v>0</v>
      </c>
      <c r="J11" s="104"/>
    </row>
    <row r="12" spans="1:10" s="22" customFormat="1" ht="15" customHeight="1">
      <c r="A12" s="29">
        <v>30108</v>
      </c>
      <c r="B12" s="29" t="s">
        <v>148</v>
      </c>
      <c r="C12" s="112">
        <f t="shared" si="0"/>
        <v>0</v>
      </c>
      <c r="D12" s="28"/>
      <c r="E12" s="28"/>
      <c r="F12" s="112">
        <f t="shared" si="1"/>
        <v>8.3</v>
      </c>
      <c r="G12" s="28">
        <v>8.3</v>
      </c>
      <c r="H12" s="28"/>
      <c r="I12" s="113">
        <f t="shared" si="2"/>
        <v>8.3</v>
      </c>
      <c r="J12" s="104"/>
    </row>
    <row r="13" spans="1:10" s="22" customFormat="1" ht="15" customHeight="1">
      <c r="A13" s="29">
        <v>30109</v>
      </c>
      <c r="B13" s="29" t="s">
        <v>149</v>
      </c>
      <c r="C13" s="112">
        <f t="shared" si="0"/>
        <v>0</v>
      </c>
      <c r="D13" s="28"/>
      <c r="E13" s="28"/>
      <c r="F13" s="112">
        <f t="shared" si="1"/>
        <v>3.32</v>
      </c>
      <c r="G13" s="28">
        <v>3.32</v>
      </c>
      <c r="H13" s="28"/>
      <c r="I13" s="113">
        <f t="shared" si="2"/>
        <v>3.32</v>
      </c>
      <c r="J13" s="104"/>
    </row>
    <row r="14" spans="1:10" s="22" customFormat="1" ht="15" customHeight="1">
      <c r="A14" s="29">
        <v>30110</v>
      </c>
      <c r="B14" s="29" t="s">
        <v>255</v>
      </c>
      <c r="C14" s="112">
        <f t="shared" si="0"/>
        <v>2.6</v>
      </c>
      <c r="D14" s="28">
        <v>2.6</v>
      </c>
      <c r="E14" s="28"/>
      <c r="F14" s="112">
        <f t="shared" si="1"/>
        <v>2.9</v>
      </c>
      <c r="G14" s="28">
        <v>2.9</v>
      </c>
      <c r="H14" s="28"/>
      <c r="I14" s="113">
        <f t="shared" si="2"/>
        <v>0.2999999999999998</v>
      </c>
      <c r="J14" s="104"/>
    </row>
    <row r="15" spans="1:10" s="22" customFormat="1" ht="15" customHeight="1">
      <c r="A15" s="29">
        <v>30111</v>
      </c>
      <c r="B15" s="29" t="s">
        <v>256</v>
      </c>
      <c r="C15" s="112">
        <f t="shared" si="0"/>
        <v>0</v>
      </c>
      <c r="D15" s="28"/>
      <c r="E15" s="28"/>
      <c r="F15" s="112">
        <f t="shared" si="1"/>
        <v>0</v>
      </c>
      <c r="G15" s="28"/>
      <c r="H15" s="28"/>
      <c r="I15" s="113">
        <f t="shared" si="2"/>
        <v>0</v>
      </c>
      <c r="J15" s="104"/>
    </row>
    <row r="16" spans="1:10" s="22" customFormat="1" ht="15" customHeight="1">
      <c r="A16" s="29">
        <v>30112</v>
      </c>
      <c r="B16" s="29" t="s">
        <v>143</v>
      </c>
      <c r="C16" s="112">
        <f t="shared" si="0"/>
        <v>0</v>
      </c>
      <c r="D16" s="28"/>
      <c r="E16" s="28"/>
      <c r="F16" s="112">
        <f t="shared" si="1"/>
        <v>0.11</v>
      </c>
      <c r="G16" s="28">
        <v>0.11</v>
      </c>
      <c r="H16" s="28"/>
      <c r="I16" s="113">
        <f t="shared" si="2"/>
        <v>0.11</v>
      </c>
      <c r="J16" s="104" t="e">
        <f>F16/C16*100-100</f>
        <v>#DIV/0!</v>
      </c>
    </row>
    <row r="17" spans="1:10" s="22" customFormat="1" ht="15" customHeight="1">
      <c r="A17" s="29">
        <v>30113</v>
      </c>
      <c r="B17" s="29" t="s">
        <v>228</v>
      </c>
      <c r="C17" s="112">
        <f t="shared" si="0"/>
        <v>3.85</v>
      </c>
      <c r="D17" s="28">
        <v>3.85</v>
      </c>
      <c r="E17" s="28"/>
      <c r="F17" s="112">
        <f t="shared" si="1"/>
        <v>4.98</v>
      </c>
      <c r="G17" s="28">
        <v>4.98</v>
      </c>
      <c r="H17" s="28"/>
      <c r="I17" s="113">
        <f t="shared" si="2"/>
        <v>1.1300000000000003</v>
      </c>
      <c r="J17" s="104"/>
    </row>
    <row r="18" spans="1:10" s="22" customFormat="1" ht="15" customHeight="1">
      <c r="A18" s="29">
        <v>30114</v>
      </c>
      <c r="B18" s="29" t="s">
        <v>222</v>
      </c>
      <c r="C18" s="112">
        <f t="shared" si="0"/>
        <v>0</v>
      </c>
      <c r="D18" s="28"/>
      <c r="E18" s="28"/>
      <c r="F18" s="112">
        <f t="shared" si="1"/>
        <v>0</v>
      </c>
      <c r="G18" s="28"/>
      <c r="H18" s="28"/>
      <c r="I18" s="113">
        <f t="shared" si="2"/>
        <v>0</v>
      </c>
      <c r="J18" s="104"/>
    </row>
    <row r="19" spans="1:10" s="22" customFormat="1" ht="15" customHeight="1">
      <c r="A19" s="29">
        <v>30199</v>
      </c>
      <c r="B19" s="29" t="s">
        <v>150</v>
      </c>
      <c r="C19" s="112">
        <f t="shared" si="0"/>
        <v>0</v>
      </c>
      <c r="D19" s="28"/>
      <c r="E19" s="28"/>
      <c r="F19" s="112">
        <f t="shared" si="1"/>
        <v>0</v>
      </c>
      <c r="G19" s="28"/>
      <c r="H19" s="28"/>
      <c r="I19" s="113">
        <f t="shared" si="2"/>
        <v>0</v>
      </c>
      <c r="J19" s="104"/>
    </row>
    <row r="20" spans="1:10" s="22" customFormat="1" ht="15" customHeight="1">
      <c r="A20" s="27" t="s">
        <v>151</v>
      </c>
      <c r="B20" s="27" t="s">
        <v>152</v>
      </c>
      <c r="C20" s="112">
        <f t="shared" si="0"/>
        <v>158.5</v>
      </c>
      <c r="D20" s="28"/>
      <c r="E20" s="28">
        <v>158.5</v>
      </c>
      <c r="F20" s="112">
        <f t="shared" si="1"/>
        <v>122.72</v>
      </c>
      <c r="G20" s="28"/>
      <c r="H20" s="28">
        <v>122.72</v>
      </c>
      <c r="I20" s="113">
        <f t="shared" si="2"/>
        <v>-35.78</v>
      </c>
      <c r="J20" s="104">
        <f>F20/C20*100-100</f>
        <v>-22.574132492113563</v>
      </c>
    </row>
    <row r="21" spans="1:10" s="22" customFormat="1" ht="15" customHeight="1">
      <c r="A21" s="29" t="s">
        <v>153</v>
      </c>
      <c r="B21" s="29" t="s">
        <v>154</v>
      </c>
      <c r="C21" s="112">
        <f t="shared" si="0"/>
        <v>1.2</v>
      </c>
      <c r="D21" s="28"/>
      <c r="E21" s="28">
        <v>1.2</v>
      </c>
      <c r="F21" s="112">
        <f t="shared" si="1"/>
        <v>1.2</v>
      </c>
      <c r="G21" s="28"/>
      <c r="H21" s="28">
        <v>1.2</v>
      </c>
      <c r="I21" s="113">
        <f t="shared" si="2"/>
        <v>0</v>
      </c>
      <c r="J21" s="104">
        <f>F21/C21*100-100</f>
        <v>0</v>
      </c>
    </row>
    <row r="22" spans="1:10" s="22" customFormat="1" ht="15" customHeight="1">
      <c r="A22" s="29" t="s">
        <v>155</v>
      </c>
      <c r="B22" s="29" t="s">
        <v>156</v>
      </c>
      <c r="C22" s="112">
        <f t="shared" si="0"/>
        <v>0</v>
      </c>
      <c r="D22" s="28"/>
      <c r="E22" s="28"/>
      <c r="F22" s="112">
        <f t="shared" si="1"/>
        <v>0</v>
      </c>
      <c r="G22" s="28"/>
      <c r="H22" s="28"/>
      <c r="I22" s="113">
        <f t="shared" si="2"/>
        <v>0</v>
      </c>
      <c r="J22" s="104"/>
    </row>
    <row r="23" spans="1:10" s="22" customFormat="1" ht="15" customHeight="1">
      <c r="A23" s="29" t="s">
        <v>157</v>
      </c>
      <c r="B23" s="29" t="s">
        <v>158</v>
      </c>
      <c r="C23" s="112">
        <f t="shared" si="0"/>
        <v>0</v>
      </c>
      <c r="D23" s="28"/>
      <c r="E23" s="28"/>
      <c r="F23" s="112">
        <f t="shared" si="1"/>
        <v>0</v>
      </c>
      <c r="G23" s="28"/>
      <c r="H23" s="28"/>
      <c r="I23" s="113">
        <f t="shared" si="2"/>
        <v>0</v>
      </c>
      <c r="J23" s="104"/>
    </row>
    <row r="24" spans="1:10" s="22" customFormat="1" ht="15" customHeight="1">
      <c r="A24" s="29" t="s">
        <v>159</v>
      </c>
      <c r="B24" s="29" t="s">
        <v>160</v>
      </c>
      <c r="C24" s="112">
        <f t="shared" si="0"/>
        <v>0</v>
      </c>
      <c r="D24" s="28"/>
      <c r="E24" s="28"/>
      <c r="F24" s="112">
        <f t="shared" si="1"/>
        <v>0</v>
      </c>
      <c r="G24" s="28"/>
      <c r="H24" s="28"/>
      <c r="I24" s="113">
        <f t="shared" si="2"/>
        <v>0</v>
      </c>
      <c r="J24" s="104"/>
    </row>
    <row r="25" spans="1:10" s="22" customFormat="1" ht="15" customHeight="1">
      <c r="A25" s="29" t="s">
        <v>161</v>
      </c>
      <c r="B25" s="29" t="s">
        <v>162</v>
      </c>
      <c r="C25" s="112">
        <f t="shared" si="0"/>
        <v>5.2</v>
      </c>
      <c r="D25" s="28"/>
      <c r="E25" s="28">
        <v>5.2</v>
      </c>
      <c r="F25" s="112">
        <f t="shared" si="1"/>
        <v>22.5</v>
      </c>
      <c r="G25" s="28"/>
      <c r="H25" s="28">
        <v>22.5</v>
      </c>
      <c r="I25" s="113">
        <f t="shared" si="2"/>
        <v>17.3</v>
      </c>
      <c r="J25" s="104"/>
    </row>
    <row r="26" spans="1:10" s="22" customFormat="1" ht="15" customHeight="1">
      <c r="A26" s="29" t="s">
        <v>163</v>
      </c>
      <c r="B26" s="29" t="s">
        <v>164</v>
      </c>
      <c r="C26" s="112">
        <f t="shared" si="0"/>
        <v>16</v>
      </c>
      <c r="D26" s="28"/>
      <c r="E26" s="28">
        <v>16</v>
      </c>
      <c r="F26" s="112">
        <f t="shared" si="1"/>
        <v>6.07</v>
      </c>
      <c r="G26" s="28"/>
      <c r="H26" s="28">
        <v>6.07</v>
      </c>
      <c r="I26" s="113">
        <f t="shared" si="2"/>
        <v>-9.93</v>
      </c>
      <c r="J26" s="104"/>
    </row>
    <row r="27" spans="1:10" s="22" customFormat="1" ht="15" customHeight="1">
      <c r="A27" s="29" t="s">
        <v>165</v>
      </c>
      <c r="B27" s="29" t="s">
        <v>166</v>
      </c>
      <c r="C27" s="112">
        <f t="shared" si="0"/>
        <v>6.05</v>
      </c>
      <c r="D27" s="28"/>
      <c r="E27" s="28">
        <v>6.05</v>
      </c>
      <c r="F27" s="112">
        <f t="shared" si="1"/>
        <v>0</v>
      </c>
      <c r="G27" s="28"/>
      <c r="H27" s="28"/>
      <c r="I27" s="113">
        <f t="shared" si="2"/>
        <v>-6.05</v>
      </c>
      <c r="J27" s="104"/>
    </row>
    <row r="28" spans="1:10" s="22" customFormat="1" ht="15" customHeight="1">
      <c r="A28" s="29" t="s">
        <v>167</v>
      </c>
      <c r="B28" s="29" t="s">
        <v>168</v>
      </c>
      <c r="C28" s="112">
        <f t="shared" si="0"/>
        <v>43.88</v>
      </c>
      <c r="D28" s="28"/>
      <c r="E28" s="28">
        <v>43.88</v>
      </c>
      <c r="F28" s="112">
        <f t="shared" si="1"/>
        <v>43.88</v>
      </c>
      <c r="G28" s="28"/>
      <c r="H28" s="28">
        <v>43.88</v>
      </c>
      <c r="I28" s="113">
        <f t="shared" si="2"/>
        <v>0</v>
      </c>
      <c r="J28" s="104">
        <f>F28/C28*100-100</f>
        <v>0</v>
      </c>
    </row>
    <row r="29" spans="1:10" s="22" customFormat="1" ht="15" customHeight="1">
      <c r="A29" s="29" t="s">
        <v>169</v>
      </c>
      <c r="B29" s="29" t="s">
        <v>170</v>
      </c>
      <c r="C29" s="112">
        <f t="shared" si="0"/>
        <v>11</v>
      </c>
      <c r="D29" s="28"/>
      <c r="E29" s="28">
        <v>11</v>
      </c>
      <c r="F29" s="112">
        <f t="shared" si="1"/>
        <v>11</v>
      </c>
      <c r="G29" s="28"/>
      <c r="H29" s="28">
        <v>11</v>
      </c>
      <c r="I29" s="113">
        <f t="shared" si="2"/>
        <v>0</v>
      </c>
      <c r="J29" s="104"/>
    </row>
    <row r="30" spans="1:10" s="22" customFormat="1" ht="15" customHeight="1">
      <c r="A30" s="29" t="s">
        <v>171</v>
      </c>
      <c r="B30" s="29" t="s">
        <v>172</v>
      </c>
      <c r="C30" s="112">
        <f t="shared" si="0"/>
        <v>0</v>
      </c>
      <c r="D30" s="28"/>
      <c r="E30" s="28"/>
      <c r="F30" s="112">
        <f t="shared" si="1"/>
        <v>0</v>
      </c>
      <c r="G30" s="28"/>
      <c r="H30" s="28"/>
      <c r="I30" s="113">
        <f t="shared" si="2"/>
        <v>0</v>
      </c>
      <c r="J30" s="104" t="e">
        <f>F30/C30*100-100</f>
        <v>#DIV/0!</v>
      </c>
    </row>
    <row r="31" spans="1:10" s="22" customFormat="1" ht="15" customHeight="1">
      <c r="A31" s="29" t="s">
        <v>173</v>
      </c>
      <c r="B31" s="29" t="s">
        <v>174</v>
      </c>
      <c r="C31" s="112">
        <f t="shared" si="0"/>
        <v>0</v>
      </c>
      <c r="D31" s="28"/>
      <c r="E31" s="28"/>
      <c r="F31" s="112">
        <f t="shared" si="1"/>
        <v>0</v>
      </c>
      <c r="G31" s="28"/>
      <c r="H31" s="28"/>
      <c r="I31" s="113">
        <f t="shared" si="2"/>
        <v>0</v>
      </c>
      <c r="J31" s="104"/>
    </row>
    <row r="32" spans="1:10" s="22" customFormat="1" ht="15" customHeight="1">
      <c r="A32" s="29" t="s">
        <v>175</v>
      </c>
      <c r="B32" s="29" t="s">
        <v>176</v>
      </c>
      <c r="C32" s="112">
        <f t="shared" si="0"/>
        <v>97.74</v>
      </c>
      <c r="D32" s="28"/>
      <c r="E32" s="28">
        <v>97.74</v>
      </c>
      <c r="F32" s="112">
        <f t="shared" si="1"/>
        <v>9.99</v>
      </c>
      <c r="G32" s="28"/>
      <c r="H32" s="28">
        <v>9.99</v>
      </c>
      <c r="I32" s="113">
        <f t="shared" si="2"/>
        <v>-87.75</v>
      </c>
      <c r="J32" s="104"/>
    </row>
    <row r="33" spans="1:10" s="22" customFormat="1" ht="15" customHeight="1">
      <c r="A33" s="29" t="s">
        <v>177</v>
      </c>
      <c r="B33" s="29" t="s">
        <v>178</v>
      </c>
      <c r="C33" s="112">
        <f t="shared" si="0"/>
        <v>0</v>
      </c>
      <c r="D33" s="28"/>
      <c r="E33" s="28"/>
      <c r="F33" s="112">
        <f t="shared" si="1"/>
        <v>0</v>
      </c>
      <c r="G33" s="28"/>
      <c r="H33" s="28"/>
      <c r="I33" s="113">
        <f t="shared" si="2"/>
        <v>0</v>
      </c>
      <c r="J33" s="104"/>
    </row>
    <row r="34" spans="1:10" s="22" customFormat="1" ht="15" customHeight="1">
      <c r="A34" s="29" t="s">
        <v>179</v>
      </c>
      <c r="B34" s="29" t="s">
        <v>180</v>
      </c>
      <c r="C34" s="112">
        <f t="shared" si="0"/>
        <v>0</v>
      </c>
      <c r="D34" s="28"/>
      <c r="E34" s="28"/>
      <c r="F34" s="112">
        <f t="shared" si="1"/>
        <v>0</v>
      </c>
      <c r="G34" s="28"/>
      <c r="H34" s="28"/>
      <c r="I34" s="113">
        <f t="shared" si="2"/>
        <v>0</v>
      </c>
      <c r="J34" s="104"/>
    </row>
    <row r="35" spans="1:10" s="22" customFormat="1" ht="15" customHeight="1">
      <c r="A35" s="29" t="s">
        <v>181</v>
      </c>
      <c r="B35" s="29" t="s">
        <v>182</v>
      </c>
      <c r="C35" s="112">
        <f t="shared" si="0"/>
        <v>0</v>
      </c>
      <c r="D35" s="28"/>
      <c r="E35" s="28"/>
      <c r="F35" s="112">
        <f t="shared" si="1"/>
        <v>0</v>
      </c>
      <c r="G35" s="28"/>
      <c r="H35" s="28"/>
      <c r="I35" s="113">
        <f t="shared" si="2"/>
        <v>0</v>
      </c>
      <c r="J35" s="104"/>
    </row>
    <row r="36" spans="1:10" s="22" customFormat="1" ht="15" customHeight="1">
      <c r="A36" s="29" t="s">
        <v>183</v>
      </c>
      <c r="B36" s="29" t="s">
        <v>184</v>
      </c>
      <c r="C36" s="112">
        <f t="shared" si="0"/>
        <v>0</v>
      </c>
      <c r="D36" s="28"/>
      <c r="E36" s="28"/>
      <c r="F36" s="112">
        <f t="shared" si="1"/>
        <v>0</v>
      </c>
      <c r="G36" s="28"/>
      <c r="H36" s="28"/>
      <c r="I36" s="113">
        <f t="shared" si="2"/>
        <v>0</v>
      </c>
      <c r="J36" s="104" t="e">
        <f>F36/C36*100-100</f>
        <v>#DIV/0!</v>
      </c>
    </row>
    <row r="37" spans="1:10" s="22" customFormat="1" ht="15" customHeight="1">
      <c r="A37" s="29" t="s">
        <v>185</v>
      </c>
      <c r="B37" s="29" t="s">
        <v>186</v>
      </c>
      <c r="C37" s="112">
        <f t="shared" si="0"/>
        <v>0</v>
      </c>
      <c r="D37" s="28"/>
      <c r="E37" s="28"/>
      <c r="F37" s="112">
        <f t="shared" si="1"/>
        <v>0</v>
      </c>
      <c r="G37" s="28"/>
      <c r="H37" s="28"/>
      <c r="I37" s="113">
        <f t="shared" si="2"/>
        <v>0</v>
      </c>
      <c r="J37" s="104"/>
    </row>
    <row r="38" spans="1:10" s="22" customFormat="1" ht="15" customHeight="1">
      <c r="A38" s="29" t="s">
        <v>187</v>
      </c>
      <c r="B38" s="29" t="s">
        <v>188</v>
      </c>
      <c r="C38" s="112">
        <f t="shared" si="0"/>
        <v>0</v>
      </c>
      <c r="D38" s="28"/>
      <c r="E38" s="28"/>
      <c r="F38" s="112">
        <f t="shared" si="1"/>
        <v>0</v>
      </c>
      <c r="G38" s="28"/>
      <c r="H38" s="28"/>
      <c r="I38" s="113">
        <f t="shared" si="2"/>
        <v>0</v>
      </c>
      <c r="J38" s="104"/>
    </row>
    <row r="39" spans="1:10" s="22" customFormat="1" ht="15" customHeight="1">
      <c r="A39" s="29" t="s">
        <v>189</v>
      </c>
      <c r="B39" s="29" t="s">
        <v>190</v>
      </c>
      <c r="C39" s="112">
        <f t="shared" si="0"/>
        <v>0</v>
      </c>
      <c r="D39" s="28"/>
      <c r="E39" s="28"/>
      <c r="F39" s="112">
        <f t="shared" si="1"/>
        <v>0</v>
      </c>
      <c r="G39" s="28"/>
      <c r="H39" s="28"/>
      <c r="I39" s="113">
        <f t="shared" si="2"/>
        <v>0</v>
      </c>
      <c r="J39" s="104"/>
    </row>
    <row r="40" spans="1:10" s="22" customFormat="1" ht="15" customHeight="1">
      <c r="A40" s="29" t="s">
        <v>191</v>
      </c>
      <c r="B40" s="29" t="s">
        <v>192</v>
      </c>
      <c r="C40" s="112">
        <f t="shared" si="0"/>
        <v>0</v>
      </c>
      <c r="D40" s="28"/>
      <c r="E40" s="28"/>
      <c r="F40" s="112">
        <f t="shared" si="1"/>
        <v>0</v>
      </c>
      <c r="G40" s="28"/>
      <c r="H40" s="28"/>
      <c r="I40" s="113">
        <f t="shared" si="2"/>
        <v>0</v>
      </c>
      <c r="J40" s="104"/>
    </row>
    <row r="41" spans="1:10" s="22" customFormat="1" ht="15" customHeight="1">
      <c r="A41" s="29" t="s">
        <v>193</v>
      </c>
      <c r="B41" s="29" t="s">
        <v>194</v>
      </c>
      <c r="C41" s="112">
        <f t="shared" si="0"/>
        <v>0</v>
      </c>
      <c r="D41" s="28"/>
      <c r="E41" s="28"/>
      <c r="F41" s="112">
        <f t="shared" si="1"/>
        <v>0</v>
      </c>
      <c r="G41" s="28"/>
      <c r="H41" s="28"/>
      <c r="I41" s="113">
        <f t="shared" si="2"/>
        <v>0</v>
      </c>
      <c r="J41" s="104"/>
    </row>
    <row r="42" spans="1:10" s="22" customFormat="1" ht="15" customHeight="1">
      <c r="A42" s="29" t="s">
        <v>195</v>
      </c>
      <c r="B42" s="29" t="s">
        <v>196</v>
      </c>
      <c r="C42" s="112">
        <f t="shared" si="0"/>
        <v>0</v>
      </c>
      <c r="D42" s="28"/>
      <c r="E42" s="28"/>
      <c r="F42" s="112">
        <f t="shared" si="1"/>
        <v>0</v>
      </c>
      <c r="G42" s="28"/>
      <c r="H42" s="28"/>
      <c r="I42" s="113">
        <f t="shared" si="2"/>
        <v>0</v>
      </c>
      <c r="J42" s="104"/>
    </row>
    <row r="43" spans="1:10" s="22" customFormat="1" ht="15" customHeight="1">
      <c r="A43" s="29" t="s">
        <v>197</v>
      </c>
      <c r="B43" s="29" t="s">
        <v>198</v>
      </c>
      <c r="C43" s="112">
        <f t="shared" si="0"/>
        <v>0.02</v>
      </c>
      <c r="D43" s="28"/>
      <c r="E43" s="28">
        <v>0.02</v>
      </c>
      <c r="F43" s="112">
        <f t="shared" si="1"/>
        <v>0.02</v>
      </c>
      <c r="G43" s="28"/>
      <c r="H43" s="28">
        <v>0.02</v>
      </c>
      <c r="I43" s="113">
        <f t="shared" si="2"/>
        <v>0</v>
      </c>
      <c r="J43" s="104">
        <f aca="true" t="shared" si="3" ref="J43:J48">F43/C43*100-100</f>
        <v>0</v>
      </c>
    </row>
    <row r="44" spans="1:10" s="22" customFormat="1" ht="15" customHeight="1">
      <c r="A44" s="29" t="s">
        <v>199</v>
      </c>
      <c r="B44" s="29" t="s">
        <v>200</v>
      </c>
      <c r="C44" s="112">
        <f t="shared" si="0"/>
        <v>0</v>
      </c>
      <c r="D44" s="28"/>
      <c r="E44" s="28"/>
      <c r="F44" s="112">
        <f t="shared" si="1"/>
        <v>0</v>
      </c>
      <c r="G44" s="28"/>
      <c r="H44" s="28"/>
      <c r="I44" s="113">
        <f t="shared" si="2"/>
        <v>0</v>
      </c>
      <c r="J44" s="104"/>
    </row>
    <row r="45" spans="1:10" s="22" customFormat="1" ht="15" customHeight="1">
      <c r="A45" s="29" t="s">
        <v>201</v>
      </c>
      <c r="B45" s="29" t="s">
        <v>202</v>
      </c>
      <c r="C45" s="112">
        <f t="shared" si="0"/>
        <v>4.41</v>
      </c>
      <c r="D45" s="28"/>
      <c r="E45" s="28">
        <v>4.41</v>
      </c>
      <c r="F45" s="112">
        <f t="shared" si="1"/>
        <v>4.41</v>
      </c>
      <c r="G45" s="28"/>
      <c r="H45" s="28">
        <v>4.41</v>
      </c>
      <c r="I45" s="113">
        <f t="shared" si="2"/>
        <v>0</v>
      </c>
      <c r="J45" s="104">
        <f t="shared" si="3"/>
        <v>0</v>
      </c>
    </row>
    <row r="46" spans="1:10" s="22" customFormat="1" ht="15" customHeight="1">
      <c r="A46" s="29" t="s">
        <v>203</v>
      </c>
      <c r="B46" s="29" t="s">
        <v>204</v>
      </c>
      <c r="C46" s="112">
        <f t="shared" si="0"/>
        <v>0</v>
      </c>
      <c r="D46" s="28"/>
      <c r="E46" s="28"/>
      <c r="F46" s="112">
        <f t="shared" si="1"/>
        <v>0</v>
      </c>
      <c r="G46" s="28"/>
      <c r="H46" s="28"/>
      <c r="I46" s="113">
        <f t="shared" si="2"/>
        <v>0</v>
      </c>
      <c r="J46" s="104"/>
    </row>
    <row r="47" spans="1:10" s="22" customFormat="1" ht="15" customHeight="1">
      <c r="A47" s="29" t="s">
        <v>205</v>
      </c>
      <c r="B47" s="29" t="s">
        <v>206</v>
      </c>
      <c r="C47" s="112">
        <f t="shared" si="0"/>
        <v>0</v>
      </c>
      <c r="D47" s="28"/>
      <c r="E47" s="28"/>
      <c r="F47" s="112">
        <f t="shared" si="1"/>
        <v>23.65</v>
      </c>
      <c r="G47" s="28"/>
      <c r="H47" s="28">
        <v>23.65</v>
      </c>
      <c r="I47" s="113">
        <f t="shared" si="2"/>
        <v>23.65</v>
      </c>
      <c r="J47" s="104"/>
    </row>
    <row r="48" spans="1:10" s="22" customFormat="1" ht="15" customHeight="1">
      <c r="A48" s="27" t="s">
        <v>207</v>
      </c>
      <c r="B48" s="27" t="s">
        <v>208</v>
      </c>
      <c r="C48" s="112">
        <f t="shared" si="0"/>
        <v>0.06</v>
      </c>
      <c r="D48" s="28">
        <v>0.06</v>
      </c>
      <c r="E48" s="28"/>
      <c r="F48" s="112">
        <f t="shared" si="1"/>
        <v>0.09</v>
      </c>
      <c r="G48" s="28">
        <v>0.09</v>
      </c>
      <c r="H48" s="28"/>
      <c r="I48" s="113">
        <f t="shared" si="2"/>
        <v>0.03</v>
      </c>
      <c r="J48" s="104">
        <f t="shared" si="3"/>
        <v>50</v>
      </c>
    </row>
    <row r="49" spans="1:10" s="22" customFormat="1" ht="15" customHeight="1">
      <c r="A49" s="29" t="s">
        <v>209</v>
      </c>
      <c r="B49" s="29" t="s">
        <v>210</v>
      </c>
      <c r="C49" s="112">
        <f t="shared" si="0"/>
        <v>0</v>
      </c>
      <c r="D49" s="28"/>
      <c r="E49" s="28"/>
      <c r="F49" s="112">
        <f t="shared" si="1"/>
        <v>0</v>
      </c>
      <c r="G49" s="28"/>
      <c r="H49" s="28"/>
      <c r="I49" s="113">
        <f t="shared" si="2"/>
        <v>0</v>
      </c>
      <c r="J49" s="104"/>
    </row>
    <row r="50" spans="1:10" s="22" customFormat="1" ht="15" customHeight="1">
      <c r="A50" s="29" t="s">
        <v>211</v>
      </c>
      <c r="B50" s="29" t="s">
        <v>212</v>
      </c>
      <c r="C50" s="112">
        <f t="shared" si="0"/>
        <v>0</v>
      </c>
      <c r="D50" s="28"/>
      <c r="E50" s="28"/>
      <c r="F50" s="112">
        <f t="shared" si="1"/>
        <v>0</v>
      </c>
      <c r="G50" s="28"/>
      <c r="H50" s="28"/>
      <c r="I50" s="113">
        <f t="shared" si="2"/>
        <v>0</v>
      </c>
      <c r="J50" s="104" t="e">
        <f aca="true" t="shared" si="4" ref="J50:J55">F50/C50*100-100</f>
        <v>#DIV/0!</v>
      </c>
    </row>
    <row r="51" spans="1:10" s="22" customFormat="1" ht="15" customHeight="1">
      <c r="A51" s="29" t="s">
        <v>213</v>
      </c>
      <c r="B51" s="29" t="s">
        <v>214</v>
      </c>
      <c r="C51" s="112">
        <f t="shared" si="0"/>
        <v>0</v>
      </c>
      <c r="D51" s="28"/>
      <c r="E51" s="28"/>
      <c r="F51" s="112">
        <f t="shared" si="1"/>
        <v>0</v>
      </c>
      <c r="G51" s="28"/>
      <c r="H51" s="28"/>
      <c r="I51" s="113">
        <f t="shared" si="2"/>
        <v>0</v>
      </c>
      <c r="J51" s="104"/>
    </row>
    <row r="52" spans="1:10" s="22" customFormat="1" ht="15" customHeight="1">
      <c r="A52" s="29" t="s">
        <v>215</v>
      </c>
      <c r="B52" s="29" t="s">
        <v>216</v>
      </c>
      <c r="C52" s="112">
        <f t="shared" si="0"/>
        <v>0</v>
      </c>
      <c r="D52" s="28"/>
      <c r="E52" s="28"/>
      <c r="F52" s="112">
        <f t="shared" si="1"/>
        <v>0</v>
      </c>
      <c r="G52" s="28"/>
      <c r="H52" s="28"/>
      <c r="I52" s="113">
        <f t="shared" si="2"/>
        <v>0</v>
      </c>
      <c r="J52" s="104"/>
    </row>
    <row r="53" spans="1:10" s="22" customFormat="1" ht="15" customHeight="1">
      <c r="A53" s="29" t="s">
        <v>217</v>
      </c>
      <c r="B53" s="29" t="s">
        <v>218</v>
      </c>
      <c r="C53" s="112">
        <f t="shared" si="0"/>
        <v>0.06</v>
      </c>
      <c r="D53" s="28">
        <v>0.06</v>
      </c>
      <c r="E53" s="28"/>
      <c r="F53" s="112">
        <f t="shared" si="1"/>
        <v>0.09</v>
      </c>
      <c r="G53" s="28">
        <v>0.09</v>
      </c>
      <c r="H53" s="28"/>
      <c r="I53" s="113">
        <f t="shared" si="2"/>
        <v>0.03</v>
      </c>
      <c r="J53" s="104">
        <f t="shared" si="4"/>
        <v>50</v>
      </c>
    </row>
    <row r="54" spans="1:10" s="22" customFormat="1" ht="15" customHeight="1">
      <c r="A54" s="29" t="s">
        <v>219</v>
      </c>
      <c r="B54" s="29" t="s">
        <v>220</v>
      </c>
      <c r="C54" s="112">
        <f t="shared" si="0"/>
        <v>0</v>
      </c>
      <c r="D54" s="28"/>
      <c r="E54" s="28"/>
      <c r="F54" s="112">
        <f t="shared" si="1"/>
        <v>0</v>
      </c>
      <c r="G54" s="28"/>
      <c r="H54" s="28"/>
      <c r="I54" s="113">
        <f t="shared" si="2"/>
        <v>0</v>
      </c>
      <c r="J54" s="104"/>
    </row>
    <row r="55" spans="1:10" s="22" customFormat="1" ht="15" customHeight="1">
      <c r="A55" s="29" t="s">
        <v>221</v>
      </c>
      <c r="B55" s="29" t="s">
        <v>222</v>
      </c>
      <c r="C55" s="112">
        <f t="shared" si="0"/>
        <v>0</v>
      </c>
      <c r="D55" s="28"/>
      <c r="E55" s="28"/>
      <c r="F55" s="112">
        <f t="shared" si="1"/>
        <v>0</v>
      </c>
      <c r="G55" s="28"/>
      <c r="H55" s="28"/>
      <c r="I55" s="113">
        <f t="shared" si="2"/>
        <v>0</v>
      </c>
      <c r="J55" s="104" t="e">
        <f t="shared" si="4"/>
        <v>#DIV/0!</v>
      </c>
    </row>
    <row r="56" spans="1:10" s="22" customFormat="1" ht="15" customHeight="1">
      <c r="A56" s="29" t="s">
        <v>223</v>
      </c>
      <c r="B56" s="29" t="s">
        <v>224</v>
      </c>
      <c r="C56" s="112">
        <f t="shared" si="0"/>
        <v>0</v>
      </c>
      <c r="D56" s="28"/>
      <c r="E56" s="28"/>
      <c r="F56" s="112">
        <f t="shared" si="1"/>
        <v>0</v>
      </c>
      <c r="G56" s="28"/>
      <c r="H56" s="28"/>
      <c r="I56" s="113">
        <f t="shared" si="2"/>
        <v>0</v>
      </c>
      <c r="J56" s="104"/>
    </row>
    <row r="57" spans="1:10" s="22" customFormat="1" ht="15" customHeight="1">
      <c r="A57" s="29" t="s">
        <v>225</v>
      </c>
      <c r="B57" s="29" t="s">
        <v>226</v>
      </c>
      <c r="C57" s="112">
        <f t="shared" si="0"/>
        <v>0</v>
      </c>
      <c r="D57" s="28"/>
      <c r="E57" s="28"/>
      <c r="F57" s="112">
        <f t="shared" si="1"/>
        <v>0</v>
      </c>
      <c r="G57" s="28"/>
      <c r="H57" s="28"/>
      <c r="I57" s="113">
        <f t="shared" si="2"/>
        <v>0</v>
      </c>
      <c r="J57" s="104" t="e">
        <f aca="true" t="shared" si="5" ref="J57:J62">F57/C57*100-100</f>
        <v>#DIV/0!</v>
      </c>
    </row>
    <row r="58" spans="1:10" s="22" customFormat="1" ht="15" customHeight="1">
      <c r="A58" s="29" t="s">
        <v>227</v>
      </c>
      <c r="B58" s="29" t="s">
        <v>257</v>
      </c>
      <c r="C58" s="112">
        <f t="shared" si="0"/>
        <v>0</v>
      </c>
      <c r="D58" s="28"/>
      <c r="E58" s="28"/>
      <c r="F58" s="112">
        <f t="shared" si="1"/>
        <v>0</v>
      </c>
      <c r="G58" s="28"/>
      <c r="H58" s="28"/>
      <c r="I58" s="113">
        <f t="shared" si="2"/>
        <v>0</v>
      </c>
      <c r="J58" s="104"/>
    </row>
    <row r="59" spans="1:10" s="22" customFormat="1" ht="15" customHeight="1">
      <c r="A59" s="29" t="s">
        <v>229</v>
      </c>
      <c r="B59" s="29" t="s">
        <v>230</v>
      </c>
      <c r="C59" s="112">
        <f t="shared" si="0"/>
        <v>0</v>
      </c>
      <c r="D59" s="28"/>
      <c r="E59" s="28"/>
      <c r="F59" s="112">
        <f t="shared" si="1"/>
        <v>0</v>
      </c>
      <c r="G59" s="28"/>
      <c r="H59" s="28"/>
      <c r="I59" s="113">
        <f t="shared" si="2"/>
        <v>0</v>
      </c>
      <c r="J59" s="104"/>
    </row>
    <row r="60" spans="1:10" s="22" customFormat="1" ht="15" customHeight="1">
      <c r="A60" s="27">
        <v>307</v>
      </c>
      <c r="B60" s="27" t="s">
        <v>258</v>
      </c>
      <c r="C60" s="112">
        <f t="shared" si="0"/>
        <v>0</v>
      </c>
      <c r="D60" s="28"/>
      <c r="E60" s="28"/>
      <c r="F60" s="112">
        <f t="shared" si="1"/>
        <v>0</v>
      </c>
      <c r="G60" s="28"/>
      <c r="H60" s="28"/>
      <c r="I60" s="113">
        <f t="shared" si="2"/>
        <v>0</v>
      </c>
      <c r="J60" s="104" t="e">
        <f t="shared" si="5"/>
        <v>#DIV/0!</v>
      </c>
    </row>
    <row r="61" spans="1:10" s="22" customFormat="1" ht="15" customHeight="1">
      <c r="A61" s="29">
        <v>30701</v>
      </c>
      <c r="B61" s="29" t="s">
        <v>259</v>
      </c>
      <c r="C61" s="112">
        <f t="shared" si="0"/>
        <v>0</v>
      </c>
      <c r="D61" s="28"/>
      <c r="E61" s="28"/>
      <c r="F61" s="112">
        <f t="shared" si="1"/>
        <v>0</v>
      </c>
      <c r="G61" s="28"/>
      <c r="H61" s="28"/>
      <c r="I61" s="113">
        <f t="shared" si="2"/>
        <v>0</v>
      </c>
      <c r="J61" s="104"/>
    </row>
    <row r="62" spans="1:10" s="22" customFormat="1" ht="15" customHeight="1">
      <c r="A62" s="29">
        <v>30702</v>
      </c>
      <c r="B62" s="29" t="s">
        <v>260</v>
      </c>
      <c r="C62" s="112">
        <f t="shared" si="0"/>
        <v>0</v>
      </c>
      <c r="D62" s="28"/>
      <c r="E62" s="28"/>
      <c r="F62" s="112">
        <f t="shared" si="1"/>
        <v>0</v>
      </c>
      <c r="G62" s="28"/>
      <c r="H62" s="28"/>
      <c r="I62" s="113">
        <f t="shared" si="2"/>
        <v>0</v>
      </c>
      <c r="J62" s="104" t="e">
        <f t="shared" si="5"/>
        <v>#DIV/0!</v>
      </c>
    </row>
    <row r="63" spans="1:10" s="22" customFormat="1" ht="15" customHeight="1">
      <c r="A63" s="29">
        <v>30703</v>
      </c>
      <c r="B63" s="29" t="s">
        <v>261</v>
      </c>
      <c r="C63" s="112">
        <f t="shared" si="0"/>
        <v>0</v>
      </c>
      <c r="D63" s="28"/>
      <c r="E63" s="28"/>
      <c r="F63" s="112">
        <f t="shared" si="1"/>
        <v>0</v>
      </c>
      <c r="G63" s="28"/>
      <c r="H63" s="28"/>
      <c r="I63" s="113">
        <f t="shared" si="2"/>
        <v>0</v>
      </c>
      <c r="J63" s="104"/>
    </row>
    <row r="64" spans="1:10" s="22" customFormat="1" ht="15" customHeight="1">
      <c r="A64" s="29">
        <v>30704</v>
      </c>
      <c r="B64" s="29" t="s">
        <v>262</v>
      </c>
      <c r="C64" s="112">
        <f t="shared" si="0"/>
        <v>0</v>
      </c>
      <c r="D64" s="28"/>
      <c r="E64" s="28"/>
      <c r="F64" s="112">
        <f t="shared" si="1"/>
        <v>0</v>
      </c>
      <c r="G64" s="28"/>
      <c r="H64" s="28"/>
      <c r="I64" s="113">
        <f t="shared" si="2"/>
        <v>0</v>
      </c>
      <c r="J64" s="104"/>
    </row>
    <row r="65" spans="1:10" s="22" customFormat="1" ht="15" customHeight="1">
      <c r="A65" s="27" t="s">
        <v>231</v>
      </c>
      <c r="B65" s="27" t="s">
        <v>232</v>
      </c>
      <c r="C65" s="112">
        <f t="shared" si="0"/>
        <v>0</v>
      </c>
      <c r="D65" s="28"/>
      <c r="E65" s="28"/>
      <c r="F65" s="112">
        <f t="shared" si="1"/>
        <v>0</v>
      </c>
      <c r="G65" s="28"/>
      <c r="H65" s="28"/>
      <c r="I65" s="113">
        <f t="shared" si="2"/>
        <v>0</v>
      </c>
      <c r="J65" s="104"/>
    </row>
    <row r="66" spans="1:10" s="22" customFormat="1" ht="15" customHeight="1">
      <c r="A66" s="29" t="s">
        <v>233</v>
      </c>
      <c r="B66" s="29" t="s">
        <v>234</v>
      </c>
      <c r="C66" s="112">
        <f t="shared" si="0"/>
        <v>0</v>
      </c>
      <c r="D66" s="28"/>
      <c r="E66" s="28"/>
      <c r="F66" s="112">
        <f t="shared" si="1"/>
        <v>0</v>
      </c>
      <c r="G66" s="28"/>
      <c r="H66" s="28"/>
      <c r="I66" s="113">
        <f t="shared" si="2"/>
        <v>0</v>
      </c>
      <c r="J66" s="104"/>
    </row>
    <row r="67" spans="1:10" s="22" customFormat="1" ht="15" customHeight="1">
      <c r="A67" s="29" t="s">
        <v>235</v>
      </c>
      <c r="B67" s="29" t="s">
        <v>236</v>
      </c>
      <c r="C67" s="112">
        <f t="shared" si="0"/>
        <v>0</v>
      </c>
      <c r="D67" s="28"/>
      <c r="E67" s="28"/>
      <c r="F67" s="112">
        <f t="shared" si="1"/>
        <v>0</v>
      </c>
      <c r="G67" s="28"/>
      <c r="H67" s="28"/>
      <c r="I67" s="113">
        <f t="shared" si="2"/>
        <v>0</v>
      </c>
      <c r="J67" s="104"/>
    </row>
    <row r="68" spans="1:10" s="22" customFormat="1" ht="15" customHeight="1">
      <c r="A68" s="29" t="s">
        <v>237</v>
      </c>
      <c r="B68" s="29" t="s">
        <v>238</v>
      </c>
      <c r="C68" s="112">
        <f t="shared" si="0"/>
        <v>0</v>
      </c>
      <c r="D68" s="28"/>
      <c r="E68" s="28"/>
      <c r="F68" s="112">
        <f t="shared" si="1"/>
        <v>0</v>
      </c>
      <c r="G68" s="28"/>
      <c r="H68" s="28"/>
      <c r="I68" s="113">
        <f t="shared" si="2"/>
        <v>0</v>
      </c>
      <c r="J68" s="104"/>
    </row>
    <row r="69" spans="1:10" s="22" customFormat="1" ht="15" customHeight="1">
      <c r="A69" s="29" t="s">
        <v>239</v>
      </c>
      <c r="B69" s="29" t="s">
        <v>240</v>
      </c>
      <c r="C69" s="112">
        <f t="shared" si="0"/>
        <v>0</v>
      </c>
      <c r="D69" s="28"/>
      <c r="E69" s="28"/>
      <c r="F69" s="112">
        <f t="shared" si="1"/>
        <v>0</v>
      </c>
      <c r="G69" s="28"/>
      <c r="H69" s="28"/>
      <c r="I69" s="113">
        <f t="shared" si="2"/>
        <v>0</v>
      </c>
      <c r="J69" s="104"/>
    </row>
    <row r="70" spans="1:10" ht="15" customHeight="1">
      <c r="A70" s="203" t="s">
        <v>58</v>
      </c>
      <c r="B70" s="204"/>
      <c r="C70" s="112">
        <f>SUM(D70:E70)</f>
        <v>210.35</v>
      </c>
      <c r="D70" s="28">
        <v>51.85</v>
      </c>
      <c r="E70" s="28">
        <v>158.5</v>
      </c>
      <c r="F70" s="112">
        <f t="shared" si="1"/>
        <v>188.32999999999998</v>
      </c>
      <c r="G70" s="28">
        <v>65.61</v>
      </c>
      <c r="H70" s="28">
        <v>122.72</v>
      </c>
      <c r="I70" s="113">
        <f t="shared" si="2"/>
        <v>-22.02000000000001</v>
      </c>
      <c r="J70" s="104">
        <f>F70/C70*100-100</f>
        <v>-10.468267173758022</v>
      </c>
    </row>
    <row r="71" ht="12.75">
      <c r="C71" s="24" t="s">
        <v>89</v>
      </c>
    </row>
  </sheetData>
  <sheetProtection/>
  <mergeCells count="9">
    <mergeCell ref="A70:B70"/>
    <mergeCell ref="A4:A5"/>
    <mergeCell ref="B4:B5"/>
    <mergeCell ref="A1:B1"/>
    <mergeCell ref="A2:I2"/>
    <mergeCell ref="A3:J3"/>
    <mergeCell ref="C4:E4"/>
    <mergeCell ref="F4:H4"/>
    <mergeCell ref="I4:J4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I34" sqref="I34"/>
    </sheetView>
  </sheetViews>
  <sheetFormatPr defaultColWidth="9.140625" defaultRowHeight="12.75"/>
  <cols>
    <col min="2" max="2" width="10.57421875" style="0" customWidth="1"/>
    <col min="3" max="3" width="21.421875" style="0" customWidth="1"/>
    <col min="4" max="4" width="38.140625" style="0" customWidth="1"/>
    <col min="5" max="5" width="12.140625" style="0" customWidth="1"/>
  </cols>
  <sheetData>
    <row r="1" spans="1:5" ht="14.25">
      <c r="A1" s="181" t="s">
        <v>241</v>
      </c>
      <c r="B1" s="181"/>
      <c r="C1" s="142"/>
      <c r="D1" s="142"/>
      <c r="E1" s="142"/>
    </row>
    <row r="2" spans="1:5" ht="30.75">
      <c r="A2" s="192" t="s">
        <v>276</v>
      </c>
      <c r="B2" s="192"/>
      <c r="C2" s="192"/>
      <c r="D2" s="192"/>
      <c r="E2" s="192"/>
    </row>
    <row r="3" spans="1:5" ht="12.75">
      <c r="A3" s="206" t="s">
        <v>277</v>
      </c>
      <c r="B3" s="207"/>
      <c r="C3" s="143"/>
      <c r="D3" s="143"/>
      <c r="E3" s="146" t="s">
        <v>278</v>
      </c>
    </row>
    <row r="4" spans="1:5" ht="12.75">
      <c r="A4" s="208" t="s">
        <v>131</v>
      </c>
      <c r="B4" s="209"/>
      <c r="C4" s="147" t="s">
        <v>279</v>
      </c>
      <c r="D4" s="147" t="s">
        <v>280</v>
      </c>
      <c r="E4" s="148" t="s">
        <v>7</v>
      </c>
    </row>
    <row r="5" spans="1:5" ht="12.75">
      <c r="A5" s="149" t="s">
        <v>281</v>
      </c>
      <c r="B5" s="150" t="s">
        <v>282</v>
      </c>
      <c r="C5" s="205" t="s">
        <v>283</v>
      </c>
      <c r="D5" s="205"/>
      <c r="E5" s="148">
        <f>SUM(E6:E65)</f>
        <v>188.32999999999998</v>
      </c>
    </row>
    <row r="6" spans="1:5" ht="12.75">
      <c r="A6" s="151">
        <v>501</v>
      </c>
      <c r="B6" s="152">
        <v>1</v>
      </c>
      <c r="C6" s="141" t="s">
        <v>284</v>
      </c>
      <c r="D6" s="153" t="s">
        <v>285</v>
      </c>
      <c r="E6" s="154"/>
    </row>
    <row r="7" spans="1:5" ht="12.75">
      <c r="A7" s="151">
        <v>501</v>
      </c>
      <c r="B7" s="152">
        <v>2</v>
      </c>
      <c r="C7" s="141"/>
      <c r="D7" s="153" t="s">
        <v>286</v>
      </c>
      <c r="E7" s="154"/>
    </row>
    <row r="8" spans="1:5" ht="12.75">
      <c r="A8" s="151">
        <v>501</v>
      </c>
      <c r="B8" s="152">
        <v>3</v>
      </c>
      <c r="C8" s="141"/>
      <c r="D8" s="153" t="s">
        <v>88</v>
      </c>
      <c r="E8" s="154"/>
    </row>
    <row r="9" spans="1:5" ht="12.75">
      <c r="A9" s="151">
        <v>501</v>
      </c>
      <c r="B9" s="152">
        <v>99</v>
      </c>
      <c r="C9" s="141"/>
      <c r="D9" s="153" t="s">
        <v>287</v>
      </c>
      <c r="E9" s="154"/>
    </row>
    <row r="10" spans="1:5" ht="12.75">
      <c r="A10" s="151">
        <v>502</v>
      </c>
      <c r="B10" s="152">
        <v>1</v>
      </c>
      <c r="C10" s="141" t="s">
        <v>288</v>
      </c>
      <c r="D10" s="153" t="s">
        <v>289</v>
      </c>
      <c r="E10" s="154"/>
    </row>
    <row r="11" spans="1:5" ht="12.75">
      <c r="A11" s="151">
        <v>502</v>
      </c>
      <c r="B11" s="152">
        <v>2</v>
      </c>
      <c r="C11" s="141"/>
      <c r="D11" s="153" t="s">
        <v>290</v>
      </c>
      <c r="E11" s="154"/>
    </row>
    <row r="12" spans="1:5" ht="12.75">
      <c r="A12" s="151">
        <v>502</v>
      </c>
      <c r="B12" s="152">
        <v>3</v>
      </c>
      <c r="C12" s="141"/>
      <c r="D12" s="153" t="s">
        <v>291</v>
      </c>
      <c r="E12" s="154"/>
    </row>
    <row r="13" spans="1:5" ht="12.75">
      <c r="A13" s="151">
        <v>502</v>
      </c>
      <c r="B13" s="152">
        <v>4</v>
      </c>
      <c r="C13" s="141"/>
      <c r="D13" s="153" t="s">
        <v>292</v>
      </c>
      <c r="E13" s="154"/>
    </row>
    <row r="14" spans="1:5" ht="12.75">
      <c r="A14" s="151">
        <v>502</v>
      </c>
      <c r="B14" s="152">
        <v>5</v>
      </c>
      <c r="C14" s="141"/>
      <c r="D14" s="153" t="s">
        <v>293</v>
      </c>
      <c r="E14" s="154"/>
    </row>
    <row r="15" spans="1:5" ht="12.75">
      <c r="A15" s="151">
        <v>502</v>
      </c>
      <c r="B15" s="152">
        <v>6</v>
      </c>
      <c r="C15" s="141"/>
      <c r="D15" s="153" t="s">
        <v>294</v>
      </c>
      <c r="E15" s="154"/>
    </row>
    <row r="16" spans="1:5" ht="12.75">
      <c r="A16" s="151">
        <v>502</v>
      </c>
      <c r="B16" s="152">
        <v>7</v>
      </c>
      <c r="C16" s="141"/>
      <c r="D16" s="153" t="s">
        <v>295</v>
      </c>
      <c r="E16" s="154"/>
    </row>
    <row r="17" spans="1:5" ht="12.75">
      <c r="A17" s="151">
        <v>502</v>
      </c>
      <c r="B17" s="152">
        <v>8</v>
      </c>
      <c r="C17" s="141"/>
      <c r="D17" s="153" t="s">
        <v>296</v>
      </c>
      <c r="E17" s="154"/>
    </row>
    <row r="18" spans="1:5" ht="12.75">
      <c r="A18" s="151">
        <v>502</v>
      </c>
      <c r="B18" s="152">
        <v>9</v>
      </c>
      <c r="C18" s="141"/>
      <c r="D18" s="153" t="s">
        <v>297</v>
      </c>
      <c r="E18" s="154"/>
    </row>
    <row r="19" spans="1:5" ht="12.75">
      <c r="A19" s="151">
        <v>502</v>
      </c>
      <c r="B19" s="152">
        <v>99</v>
      </c>
      <c r="C19" s="141"/>
      <c r="D19" s="153" t="s">
        <v>298</v>
      </c>
      <c r="E19" s="154"/>
    </row>
    <row r="20" spans="1:5" ht="12.75">
      <c r="A20" s="151">
        <v>503</v>
      </c>
      <c r="B20" s="152">
        <v>1</v>
      </c>
      <c r="C20" s="141" t="s">
        <v>299</v>
      </c>
      <c r="D20" s="153" t="s">
        <v>300</v>
      </c>
      <c r="E20" s="154"/>
    </row>
    <row r="21" spans="1:5" ht="12.75">
      <c r="A21" s="151">
        <v>503</v>
      </c>
      <c r="B21" s="152">
        <v>2</v>
      </c>
      <c r="C21" s="141"/>
      <c r="D21" s="153" t="s">
        <v>301</v>
      </c>
      <c r="E21" s="154"/>
    </row>
    <row r="22" spans="1:5" ht="12.75">
      <c r="A22" s="151">
        <v>503</v>
      </c>
      <c r="B22" s="152">
        <v>3</v>
      </c>
      <c r="C22" s="141"/>
      <c r="D22" s="153" t="s">
        <v>302</v>
      </c>
      <c r="E22" s="154"/>
    </row>
    <row r="23" spans="1:5" ht="12.75">
      <c r="A23" s="151">
        <v>503</v>
      </c>
      <c r="B23" s="152">
        <v>5</v>
      </c>
      <c r="C23" s="141"/>
      <c r="D23" s="153" t="s">
        <v>303</v>
      </c>
      <c r="E23" s="154"/>
    </row>
    <row r="24" spans="1:5" ht="12.75">
      <c r="A24" s="151">
        <v>503</v>
      </c>
      <c r="B24" s="152">
        <v>6</v>
      </c>
      <c r="C24" s="141"/>
      <c r="D24" s="153" t="s">
        <v>304</v>
      </c>
      <c r="E24" s="154"/>
    </row>
    <row r="25" spans="1:5" ht="12.75">
      <c r="A25" s="151">
        <v>503</v>
      </c>
      <c r="B25" s="152">
        <v>7</v>
      </c>
      <c r="C25" s="141"/>
      <c r="D25" s="153" t="s">
        <v>305</v>
      </c>
      <c r="E25" s="154"/>
    </row>
    <row r="26" spans="1:5" ht="12.75">
      <c r="A26" s="151">
        <v>503</v>
      </c>
      <c r="B26" s="152">
        <v>99</v>
      </c>
      <c r="C26" s="141"/>
      <c r="D26" s="153" t="s">
        <v>232</v>
      </c>
      <c r="E26" s="154"/>
    </row>
    <row r="27" spans="1:5" ht="12.75">
      <c r="A27" s="151">
        <v>504</v>
      </c>
      <c r="B27" s="152">
        <v>1</v>
      </c>
      <c r="C27" s="141" t="s">
        <v>306</v>
      </c>
      <c r="D27" s="153" t="s">
        <v>300</v>
      </c>
      <c r="E27" s="154"/>
    </row>
    <row r="28" spans="1:5" ht="12.75">
      <c r="A28" s="151">
        <v>504</v>
      </c>
      <c r="B28" s="152">
        <v>2</v>
      </c>
      <c r="C28" s="141"/>
      <c r="D28" s="153" t="s">
        <v>301</v>
      </c>
      <c r="E28" s="154"/>
    </row>
    <row r="29" spans="1:5" ht="12.75">
      <c r="A29" s="151">
        <v>504</v>
      </c>
      <c r="B29" s="152">
        <v>3</v>
      </c>
      <c r="C29" s="141"/>
      <c r="D29" s="153" t="s">
        <v>302</v>
      </c>
      <c r="E29" s="154"/>
    </row>
    <row r="30" spans="1:5" ht="12.75">
      <c r="A30" s="151">
        <v>504</v>
      </c>
      <c r="B30" s="152">
        <v>4</v>
      </c>
      <c r="C30" s="141"/>
      <c r="D30" s="153" t="s">
        <v>304</v>
      </c>
      <c r="E30" s="154"/>
    </row>
    <row r="31" spans="1:5" ht="12.75">
      <c r="A31" s="151">
        <v>504</v>
      </c>
      <c r="B31" s="152">
        <v>5</v>
      </c>
      <c r="C31" s="141"/>
      <c r="D31" s="153" t="s">
        <v>305</v>
      </c>
      <c r="E31" s="154"/>
    </row>
    <row r="32" spans="1:5" ht="12.75">
      <c r="A32" s="151">
        <v>504</v>
      </c>
      <c r="B32" s="152">
        <v>99</v>
      </c>
      <c r="C32" s="141"/>
      <c r="D32" s="153" t="s">
        <v>232</v>
      </c>
      <c r="E32" s="154"/>
    </row>
    <row r="33" spans="1:5" ht="12.75">
      <c r="A33" s="151">
        <v>505</v>
      </c>
      <c r="B33" s="152">
        <v>4</v>
      </c>
      <c r="C33" s="141" t="s">
        <v>307</v>
      </c>
      <c r="D33" s="153" t="s">
        <v>136</v>
      </c>
      <c r="E33" s="154">
        <v>65.52</v>
      </c>
    </row>
    <row r="34" spans="1:5" ht="12.75">
      <c r="A34" s="151">
        <v>505</v>
      </c>
      <c r="B34" s="152">
        <v>2</v>
      </c>
      <c r="C34" s="141"/>
      <c r="D34" s="153" t="s">
        <v>152</v>
      </c>
      <c r="E34" s="154">
        <v>122.81</v>
      </c>
    </row>
    <row r="35" spans="1:5" ht="12.75">
      <c r="A35" s="151">
        <v>505</v>
      </c>
      <c r="B35" s="152">
        <v>99</v>
      </c>
      <c r="C35" s="141"/>
      <c r="D35" s="153" t="s">
        <v>308</v>
      </c>
      <c r="E35" s="154"/>
    </row>
    <row r="36" spans="1:5" ht="12.75">
      <c r="A36" s="151">
        <v>506</v>
      </c>
      <c r="B36" s="152">
        <v>1</v>
      </c>
      <c r="C36" s="141" t="s">
        <v>309</v>
      </c>
      <c r="D36" s="153" t="s">
        <v>310</v>
      </c>
      <c r="E36" s="154"/>
    </row>
    <row r="37" spans="1:5" ht="12.75">
      <c r="A37" s="151">
        <v>506</v>
      </c>
      <c r="B37" s="152">
        <v>2</v>
      </c>
      <c r="C37" s="141"/>
      <c r="D37" s="153" t="s">
        <v>311</v>
      </c>
      <c r="E37" s="154"/>
    </row>
    <row r="38" spans="1:5" ht="12.75">
      <c r="A38" s="151">
        <v>507</v>
      </c>
      <c r="B38" s="152">
        <v>1</v>
      </c>
      <c r="C38" s="141" t="s">
        <v>312</v>
      </c>
      <c r="D38" s="153" t="s">
        <v>313</v>
      </c>
      <c r="E38" s="154"/>
    </row>
    <row r="39" spans="1:5" ht="12.75">
      <c r="A39" s="151">
        <v>507</v>
      </c>
      <c r="B39" s="152">
        <v>2</v>
      </c>
      <c r="C39" s="141"/>
      <c r="D39" s="153" t="s">
        <v>314</v>
      </c>
      <c r="E39" s="154"/>
    </row>
    <row r="40" spans="1:5" ht="12.75">
      <c r="A40" s="151">
        <v>507</v>
      </c>
      <c r="B40" s="152">
        <v>99</v>
      </c>
      <c r="C40" s="141"/>
      <c r="D40" s="153" t="s">
        <v>315</v>
      </c>
      <c r="E40" s="154"/>
    </row>
    <row r="41" spans="1:5" ht="12.75">
      <c r="A41" s="151">
        <v>508</v>
      </c>
      <c r="B41" s="152">
        <v>1</v>
      </c>
      <c r="C41" s="141" t="s">
        <v>316</v>
      </c>
      <c r="D41" s="153" t="s">
        <v>317</v>
      </c>
      <c r="E41" s="154"/>
    </row>
    <row r="42" spans="1:5" ht="12.75">
      <c r="A42" s="151">
        <v>508</v>
      </c>
      <c r="B42" s="152">
        <v>2</v>
      </c>
      <c r="C42" s="141"/>
      <c r="D42" s="153" t="s">
        <v>318</v>
      </c>
      <c r="E42" s="154"/>
    </row>
    <row r="43" spans="1:5" ht="12.75">
      <c r="A43" s="151">
        <v>509</v>
      </c>
      <c r="B43" s="152">
        <v>1</v>
      </c>
      <c r="C43" s="141" t="s">
        <v>208</v>
      </c>
      <c r="D43" s="153" t="s">
        <v>319</v>
      </c>
      <c r="E43" s="154"/>
    </row>
    <row r="44" spans="1:5" ht="12.75">
      <c r="A44" s="151">
        <v>509</v>
      </c>
      <c r="B44" s="152">
        <v>2</v>
      </c>
      <c r="C44" s="141"/>
      <c r="D44" s="153" t="s">
        <v>320</v>
      </c>
      <c r="E44" s="154"/>
    </row>
    <row r="45" spans="1:5" ht="12.75">
      <c r="A45" s="151">
        <v>509</v>
      </c>
      <c r="B45" s="152">
        <v>3</v>
      </c>
      <c r="C45" s="141"/>
      <c r="D45" s="153" t="s">
        <v>321</v>
      </c>
      <c r="E45" s="154"/>
    </row>
    <row r="46" spans="1:5" ht="12.75">
      <c r="A46" s="151">
        <v>509</v>
      </c>
      <c r="B46" s="152">
        <v>5</v>
      </c>
      <c r="C46" s="141"/>
      <c r="D46" s="153" t="s">
        <v>322</v>
      </c>
      <c r="E46" s="154"/>
    </row>
    <row r="47" spans="1:5" ht="12.75">
      <c r="A47" s="151">
        <v>509</v>
      </c>
      <c r="B47" s="152">
        <v>99</v>
      </c>
      <c r="C47" s="141"/>
      <c r="D47" s="153" t="s">
        <v>323</v>
      </c>
      <c r="E47" s="154"/>
    </row>
    <row r="48" spans="1:5" ht="12.75">
      <c r="A48" s="151">
        <v>510</v>
      </c>
      <c r="B48" s="152">
        <v>2</v>
      </c>
      <c r="C48" s="141" t="s">
        <v>324</v>
      </c>
      <c r="D48" s="153" t="s">
        <v>325</v>
      </c>
      <c r="E48" s="154"/>
    </row>
    <row r="49" spans="1:5" ht="12.75">
      <c r="A49" s="151">
        <v>510</v>
      </c>
      <c r="B49" s="152">
        <v>3</v>
      </c>
      <c r="C49" s="141"/>
      <c r="D49" s="153" t="s">
        <v>326</v>
      </c>
      <c r="E49" s="154"/>
    </row>
    <row r="50" spans="1:5" ht="12.75">
      <c r="A50" s="151">
        <v>511</v>
      </c>
      <c r="B50" s="152">
        <v>1</v>
      </c>
      <c r="C50" s="141" t="s">
        <v>258</v>
      </c>
      <c r="D50" s="153" t="s">
        <v>327</v>
      </c>
      <c r="E50" s="154"/>
    </row>
    <row r="51" spans="1:5" ht="12.75">
      <c r="A51" s="151">
        <v>511</v>
      </c>
      <c r="B51" s="152">
        <v>2</v>
      </c>
      <c r="C51" s="141"/>
      <c r="D51" s="153" t="s">
        <v>328</v>
      </c>
      <c r="E51" s="154"/>
    </row>
    <row r="52" spans="1:5" ht="12.75">
      <c r="A52" s="151">
        <v>511</v>
      </c>
      <c r="B52" s="152">
        <v>3</v>
      </c>
      <c r="C52" s="141"/>
      <c r="D52" s="153" t="s">
        <v>329</v>
      </c>
      <c r="E52" s="154"/>
    </row>
    <row r="53" spans="1:5" ht="12.75">
      <c r="A53" s="151">
        <v>511</v>
      </c>
      <c r="B53" s="152">
        <v>4</v>
      </c>
      <c r="C53" s="141"/>
      <c r="D53" s="153" t="s">
        <v>330</v>
      </c>
      <c r="E53" s="154"/>
    </row>
    <row r="54" spans="1:5" ht="12.75">
      <c r="A54" s="151">
        <v>512</v>
      </c>
      <c r="B54" s="152">
        <v>1</v>
      </c>
      <c r="C54" s="141" t="s">
        <v>331</v>
      </c>
      <c r="D54" s="153" t="s">
        <v>332</v>
      </c>
      <c r="E54" s="154"/>
    </row>
    <row r="55" spans="1:5" ht="12.75">
      <c r="A55" s="151">
        <v>512</v>
      </c>
      <c r="B55" s="152">
        <v>2</v>
      </c>
      <c r="C55" s="141"/>
      <c r="D55" s="153" t="s">
        <v>333</v>
      </c>
      <c r="E55" s="154"/>
    </row>
    <row r="56" spans="1:5" ht="12.75">
      <c r="A56" s="151">
        <v>513</v>
      </c>
      <c r="B56" s="152">
        <v>1</v>
      </c>
      <c r="C56" s="141" t="s">
        <v>334</v>
      </c>
      <c r="D56" s="153" t="s">
        <v>335</v>
      </c>
      <c r="E56" s="154"/>
    </row>
    <row r="57" spans="1:5" ht="12.75">
      <c r="A57" s="151">
        <v>513</v>
      </c>
      <c r="B57" s="152">
        <v>2</v>
      </c>
      <c r="C57" s="141"/>
      <c r="D57" s="153" t="s">
        <v>336</v>
      </c>
      <c r="E57" s="154"/>
    </row>
    <row r="58" spans="1:5" ht="12.75">
      <c r="A58" s="151">
        <v>513</v>
      </c>
      <c r="B58" s="152">
        <v>3</v>
      </c>
      <c r="C58" s="141"/>
      <c r="D58" s="153" t="s">
        <v>337</v>
      </c>
      <c r="E58" s="154"/>
    </row>
    <row r="59" spans="1:5" ht="12.75">
      <c r="A59" s="151">
        <v>513</v>
      </c>
      <c r="B59" s="152">
        <v>4</v>
      </c>
      <c r="C59" s="141"/>
      <c r="D59" s="153" t="s">
        <v>338</v>
      </c>
      <c r="E59" s="154"/>
    </row>
    <row r="60" spans="1:5" ht="12.75">
      <c r="A60" s="151">
        <v>514</v>
      </c>
      <c r="B60" s="152">
        <v>1</v>
      </c>
      <c r="C60" s="141" t="s">
        <v>339</v>
      </c>
      <c r="D60" s="153" t="s">
        <v>340</v>
      </c>
      <c r="E60" s="154"/>
    </row>
    <row r="61" spans="1:5" ht="12.75">
      <c r="A61" s="151">
        <v>514</v>
      </c>
      <c r="B61" s="152">
        <v>2</v>
      </c>
      <c r="C61" s="141"/>
      <c r="D61" s="153" t="s">
        <v>341</v>
      </c>
      <c r="E61" s="154"/>
    </row>
    <row r="62" spans="1:5" ht="12.75">
      <c r="A62" s="151">
        <v>599</v>
      </c>
      <c r="B62" s="152">
        <v>6</v>
      </c>
      <c r="C62" s="141" t="s">
        <v>342</v>
      </c>
      <c r="D62" s="153" t="s">
        <v>343</v>
      </c>
      <c r="E62" s="154"/>
    </row>
    <row r="63" spans="1:5" ht="12.75">
      <c r="A63" s="151">
        <v>599</v>
      </c>
      <c r="B63" s="152">
        <v>7</v>
      </c>
      <c r="C63" s="141"/>
      <c r="D63" s="153" t="s">
        <v>344</v>
      </c>
      <c r="E63" s="154"/>
    </row>
    <row r="64" spans="1:5" ht="12.75">
      <c r="A64" s="151">
        <v>599</v>
      </c>
      <c r="B64" s="152">
        <v>8</v>
      </c>
      <c r="C64" s="141"/>
      <c r="D64" s="153" t="s">
        <v>345</v>
      </c>
      <c r="E64" s="154"/>
    </row>
    <row r="65" spans="1:5" ht="12.75">
      <c r="A65" s="151">
        <v>599</v>
      </c>
      <c r="B65" s="152">
        <v>99</v>
      </c>
      <c r="C65" s="141"/>
      <c r="D65" s="153" t="s">
        <v>342</v>
      </c>
      <c r="E65" s="154"/>
    </row>
  </sheetData>
  <mergeCells count="20">
    <mergeCell ref="A1:B1"/>
    <mergeCell ref="A2:E2"/>
    <mergeCell ref="A3:B3"/>
    <mergeCell ref="A4:B4"/>
    <mergeCell ref="C5:D5"/>
    <mergeCell ref="C6:C9"/>
    <mergeCell ref="C10:C19"/>
    <mergeCell ref="C20:C26"/>
    <mergeCell ref="C27:C32"/>
    <mergeCell ref="C33:C35"/>
    <mergeCell ref="C36:C37"/>
    <mergeCell ref="C38:C40"/>
    <mergeCell ref="C41:C42"/>
    <mergeCell ref="C43:C47"/>
    <mergeCell ref="C48:C49"/>
    <mergeCell ref="C50:C53"/>
    <mergeCell ref="C54:C55"/>
    <mergeCell ref="C56:C59"/>
    <mergeCell ref="C60:C61"/>
    <mergeCell ref="C62:C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M9" sqref="M9"/>
    </sheetView>
  </sheetViews>
  <sheetFormatPr defaultColWidth="7.8515625" defaultRowHeight="12.75"/>
  <cols>
    <col min="1" max="1" width="41.8515625" style="14" bestFit="1" customWidth="1"/>
    <col min="2" max="3" width="13.57421875" style="14" bestFit="1" customWidth="1"/>
    <col min="4" max="4" width="9.57421875" style="14" customWidth="1"/>
    <col min="5" max="5" width="12.28125" style="15" customWidth="1"/>
    <col min="6" max="253" width="7.8515625" style="14" customWidth="1"/>
  </cols>
  <sheetData>
    <row r="1" spans="1:5" ht="14.25">
      <c r="A1" s="181" t="s">
        <v>346</v>
      </c>
      <c r="B1" s="181"/>
      <c r="C1" s="181"/>
      <c r="D1" s="181"/>
      <c r="E1" s="181"/>
    </row>
    <row r="2" spans="1:5" ht="25.5">
      <c r="A2" s="210" t="s">
        <v>242</v>
      </c>
      <c r="B2" s="210"/>
      <c r="C2" s="210"/>
      <c r="D2" s="210"/>
      <c r="E2" s="211"/>
    </row>
    <row r="3" spans="1:5" ht="25.5" customHeight="1">
      <c r="A3" s="212" t="s">
        <v>266</v>
      </c>
      <c r="B3" s="212"/>
      <c r="C3" s="212"/>
      <c r="D3" s="212"/>
      <c r="E3" s="212"/>
    </row>
    <row r="4" spans="1:5" ht="36.75" customHeight="1">
      <c r="A4" s="215" t="s">
        <v>243</v>
      </c>
      <c r="B4" s="215" t="s">
        <v>6</v>
      </c>
      <c r="C4" s="215" t="s">
        <v>109</v>
      </c>
      <c r="D4" s="213" t="s">
        <v>244</v>
      </c>
      <c r="E4" s="214"/>
    </row>
    <row r="5" spans="1:5" ht="20.25" customHeight="1">
      <c r="A5" s="215"/>
      <c r="B5" s="215"/>
      <c r="C5" s="215"/>
      <c r="D5" s="16" t="s">
        <v>245</v>
      </c>
      <c r="E5" s="17" t="s">
        <v>246</v>
      </c>
    </row>
    <row r="6" spans="1:5" ht="26.25" customHeight="1">
      <c r="A6" s="18" t="s">
        <v>247</v>
      </c>
      <c r="B6" s="19">
        <f>SUM(B7,B8,B11)</f>
        <v>0</v>
      </c>
      <c r="C6" s="19">
        <f>SUM(C7,C8,C11)</f>
        <v>0</v>
      </c>
      <c r="D6" s="19">
        <f>C6-B6</f>
        <v>0</v>
      </c>
      <c r="E6" s="20" t="e">
        <f>C6/B6*100-100</f>
        <v>#DIV/0!</v>
      </c>
    </row>
    <row r="7" spans="1:5" ht="26.25" customHeight="1">
      <c r="A7" s="18" t="s">
        <v>248</v>
      </c>
      <c r="B7" s="21"/>
      <c r="C7" s="19"/>
      <c r="D7" s="19">
        <f aca="true" t="shared" si="0" ref="D7:D13">C7-B7</f>
        <v>0</v>
      </c>
      <c r="E7" s="20" t="e">
        <f aca="true" t="shared" si="1" ref="E7:E13">C7/B7*100-100</f>
        <v>#DIV/0!</v>
      </c>
    </row>
    <row r="8" spans="1:5" ht="26.25" customHeight="1">
      <c r="A8" s="18" t="s">
        <v>249</v>
      </c>
      <c r="B8" s="19">
        <f>SUM(B9:B10)</f>
        <v>0</v>
      </c>
      <c r="C8" s="19">
        <f>SUM(C9:C10)</f>
        <v>0</v>
      </c>
      <c r="D8" s="19">
        <f t="shared" si="0"/>
        <v>0</v>
      </c>
      <c r="E8" s="20" t="e">
        <f t="shared" si="1"/>
        <v>#DIV/0!</v>
      </c>
    </row>
    <row r="9" spans="1:5" ht="26.25" customHeight="1">
      <c r="A9" s="18" t="s">
        <v>250</v>
      </c>
      <c r="B9" s="19"/>
      <c r="C9" s="19"/>
      <c r="D9" s="19">
        <f t="shared" si="0"/>
        <v>0</v>
      </c>
      <c r="E9" s="20" t="e">
        <f t="shared" si="1"/>
        <v>#DIV/0!</v>
      </c>
    </row>
    <row r="10" spans="1:5" ht="26.25" customHeight="1">
      <c r="A10" s="18" t="s">
        <v>251</v>
      </c>
      <c r="B10" s="19"/>
      <c r="C10" s="19"/>
      <c r="D10" s="19">
        <f t="shared" si="0"/>
        <v>0</v>
      </c>
      <c r="E10" s="20" t="e">
        <f t="shared" si="1"/>
        <v>#DIV/0!</v>
      </c>
    </row>
    <row r="11" spans="1:5" ht="26.25" customHeight="1">
      <c r="A11" s="18" t="s">
        <v>252</v>
      </c>
      <c r="B11" s="19">
        <f>SUM(B12:B13)</f>
        <v>0</v>
      </c>
      <c r="C11" s="19">
        <f>SUM(C12:C13)</f>
        <v>0</v>
      </c>
      <c r="D11" s="19">
        <f t="shared" si="0"/>
        <v>0</v>
      </c>
      <c r="E11" s="20" t="e">
        <f t="shared" si="1"/>
        <v>#DIV/0!</v>
      </c>
    </row>
    <row r="12" spans="1:5" ht="26.25" customHeight="1">
      <c r="A12" s="18" t="s">
        <v>253</v>
      </c>
      <c r="B12" s="19"/>
      <c r="C12" s="19"/>
      <c r="D12" s="19">
        <f t="shared" si="0"/>
        <v>0</v>
      </c>
      <c r="E12" s="20" t="e">
        <f t="shared" si="1"/>
        <v>#DIV/0!</v>
      </c>
    </row>
    <row r="13" spans="1:5" ht="26.25" customHeight="1">
      <c r="A13" s="18" t="s">
        <v>254</v>
      </c>
      <c r="B13" s="19"/>
      <c r="C13" s="19"/>
      <c r="D13" s="19">
        <f t="shared" si="0"/>
        <v>0</v>
      </c>
      <c r="E13" s="20" t="e">
        <f t="shared" si="1"/>
        <v>#DIV/0!</v>
      </c>
    </row>
    <row r="14" spans="1:5" ht="26.25" customHeight="1">
      <c r="A14" s="18"/>
      <c r="B14" s="19"/>
      <c r="C14" s="19"/>
      <c r="D14" s="19"/>
      <c r="E14" s="20"/>
    </row>
    <row r="15" spans="1:5" ht="26.25" customHeight="1">
      <c r="A15" s="18"/>
      <c r="B15" s="19"/>
      <c r="C15" s="19"/>
      <c r="D15" s="19"/>
      <c r="E15" s="20"/>
    </row>
  </sheetData>
  <sheetProtection/>
  <mergeCells count="7">
    <mergeCell ref="A1:E1"/>
    <mergeCell ref="A2:E2"/>
    <mergeCell ref="A3:E3"/>
    <mergeCell ref="D4:E4"/>
    <mergeCell ref="A4:A5"/>
    <mergeCell ref="B4:B5"/>
    <mergeCell ref="C4:C5"/>
  </mergeCells>
  <printOptions horizontalCentered="1"/>
  <pageMargins left="0.39" right="0.39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8.7109375" style="2" bestFit="1" customWidth="1"/>
    <col min="2" max="2" width="25.8515625" style="2" customWidth="1"/>
    <col min="3" max="3" width="14.8515625" style="2" bestFit="1" customWidth="1"/>
    <col min="4" max="4" width="12.28125" style="2" customWidth="1"/>
    <col min="5" max="5" width="13.7109375" style="2" customWidth="1"/>
    <col min="6" max="6" width="12.8515625" style="2" customWidth="1"/>
    <col min="7" max="7" width="14.8515625" style="2" customWidth="1"/>
    <col min="8" max="8" width="18.421875" style="2" customWidth="1"/>
    <col min="9" max="16384" width="9.140625" style="2" customWidth="1"/>
  </cols>
  <sheetData>
    <row r="1" spans="1:8" s="1" customFormat="1" ht="19.5" customHeight="1">
      <c r="A1" s="181" t="s">
        <v>347</v>
      </c>
      <c r="B1" s="181"/>
      <c r="C1" s="181"/>
      <c r="D1" s="181"/>
      <c r="E1" s="181"/>
      <c r="F1" s="181"/>
      <c r="G1" s="181"/>
      <c r="H1" s="181"/>
    </row>
    <row r="2" spans="1:8" ht="30.75">
      <c r="A2" s="192" t="s">
        <v>348</v>
      </c>
      <c r="B2" s="192"/>
      <c r="C2" s="192"/>
      <c r="D2" s="192"/>
      <c r="E2" s="192"/>
      <c r="F2" s="192"/>
      <c r="G2" s="192"/>
      <c r="H2" s="192"/>
    </row>
    <row r="3" spans="1:8" s="1" customFormat="1" ht="21.75" customHeight="1">
      <c r="A3" s="218" t="s">
        <v>349</v>
      </c>
      <c r="B3" s="218"/>
      <c r="C3" s="218"/>
      <c r="D3" s="218"/>
      <c r="E3" s="218"/>
      <c r="F3" s="218"/>
      <c r="G3" s="218"/>
      <c r="H3" s="218"/>
    </row>
    <row r="4" spans="1:8" s="1" customFormat="1" ht="23.25" customHeight="1">
      <c r="A4" s="201" t="s">
        <v>67</v>
      </c>
      <c r="B4" s="201" t="s">
        <v>68</v>
      </c>
      <c r="C4" s="201" t="s">
        <v>6</v>
      </c>
      <c r="D4" s="194" t="s">
        <v>109</v>
      </c>
      <c r="E4" s="195"/>
      <c r="F4" s="196"/>
      <c r="G4" s="216" t="s">
        <v>110</v>
      </c>
      <c r="H4" s="219"/>
    </row>
    <row r="5" spans="1:8" s="1" customFormat="1" ht="23.25" customHeight="1">
      <c r="A5" s="202"/>
      <c r="B5" s="202"/>
      <c r="C5" s="202"/>
      <c r="D5" s="4" t="s">
        <v>74</v>
      </c>
      <c r="E5" s="4" t="s">
        <v>93</v>
      </c>
      <c r="F5" s="4" t="s">
        <v>94</v>
      </c>
      <c r="G5" s="5" t="s">
        <v>111</v>
      </c>
      <c r="H5" s="5" t="s">
        <v>112</v>
      </c>
    </row>
    <row r="6" spans="1:8" s="1" customFormat="1" ht="29.25" customHeight="1">
      <c r="A6" s="155"/>
      <c r="B6" s="155"/>
      <c r="C6" s="156"/>
      <c r="D6" s="156"/>
      <c r="E6" s="156"/>
      <c r="F6" s="156"/>
      <c r="G6" s="6"/>
      <c r="H6" s="7"/>
    </row>
    <row r="7" spans="1:8" s="1" customFormat="1" ht="29.25" customHeight="1">
      <c r="A7" s="157"/>
      <c r="B7" s="155"/>
      <c r="C7" s="8"/>
      <c r="D7" s="156"/>
      <c r="E7" s="8"/>
      <c r="F7" s="8"/>
      <c r="G7" s="6"/>
      <c r="H7" s="7"/>
    </row>
    <row r="8" spans="1:8" s="1" customFormat="1" ht="29.25" customHeight="1">
      <c r="A8" s="158"/>
      <c r="B8" s="155"/>
      <c r="C8" s="8"/>
      <c r="D8" s="156"/>
      <c r="E8" s="8"/>
      <c r="F8" s="8"/>
      <c r="G8" s="6"/>
      <c r="H8" s="7"/>
    </row>
    <row r="9" spans="1:8" s="1" customFormat="1" ht="29.25" customHeight="1">
      <c r="A9" s="9"/>
      <c r="B9" s="155"/>
      <c r="C9" s="8"/>
      <c r="D9" s="156"/>
      <c r="E9" s="8"/>
      <c r="F9" s="8"/>
      <c r="G9" s="6"/>
      <c r="H9" s="7"/>
    </row>
    <row r="10" spans="1:8" s="1" customFormat="1" ht="29.25" customHeight="1">
      <c r="A10" s="10" t="s">
        <v>89</v>
      </c>
      <c r="B10" s="11" t="s">
        <v>89</v>
      </c>
      <c r="C10" s="8"/>
      <c r="D10" s="8"/>
      <c r="E10" s="8"/>
      <c r="F10" s="8"/>
      <c r="G10" s="6"/>
      <c r="H10" s="7"/>
    </row>
    <row r="11" spans="1:8" s="1" customFormat="1" ht="29.25" customHeight="1">
      <c r="A11" s="10"/>
      <c r="B11" s="11"/>
      <c r="C11" s="8"/>
      <c r="D11" s="8"/>
      <c r="E11" s="8"/>
      <c r="F11" s="8"/>
      <c r="G11" s="6"/>
      <c r="H11" s="7"/>
    </row>
    <row r="12" spans="1:8" s="1" customFormat="1" ht="29.25" customHeight="1">
      <c r="A12" s="9"/>
      <c r="B12" s="11"/>
      <c r="C12" s="8"/>
      <c r="D12" s="8"/>
      <c r="E12" s="8"/>
      <c r="F12" s="8"/>
      <c r="G12" s="6"/>
      <c r="H12" s="7"/>
    </row>
    <row r="13" spans="1:8" s="1" customFormat="1" ht="29.25" customHeight="1">
      <c r="A13" s="10"/>
      <c r="B13" s="11"/>
      <c r="C13" s="8"/>
      <c r="D13" s="8"/>
      <c r="E13" s="8"/>
      <c r="F13" s="8"/>
      <c r="G13" s="6"/>
      <c r="H13" s="7"/>
    </row>
    <row r="14" spans="1:8" s="1" customFormat="1" ht="29.25" customHeight="1">
      <c r="A14" s="10"/>
      <c r="B14" s="11"/>
      <c r="C14" s="8"/>
      <c r="D14" s="8"/>
      <c r="E14" s="8"/>
      <c r="F14" s="8"/>
      <c r="G14" s="6"/>
      <c r="H14" s="7"/>
    </row>
    <row r="15" spans="1:8" s="1" customFormat="1" ht="29.25" customHeight="1">
      <c r="A15" s="12"/>
      <c r="B15" s="11"/>
      <c r="C15" s="8"/>
      <c r="D15" s="8"/>
      <c r="E15" s="8"/>
      <c r="F15" s="8"/>
      <c r="G15" s="6"/>
      <c r="H15" s="7"/>
    </row>
    <row r="16" spans="1:8" s="1" customFormat="1" ht="29.25" customHeight="1">
      <c r="A16" s="12"/>
      <c r="B16" s="11"/>
      <c r="C16" s="8"/>
      <c r="D16" s="8"/>
      <c r="E16" s="8"/>
      <c r="F16" s="8"/>
      <c r="G16" s="6"/>
      <c r="H16" s="7"/>
    </row>
    <row r="17" spans="1:8" s="1" customFormat="1" ht="29.25" customHeight="1">
      <c r="A17" s="10"/>
      <c r="B17" s="11"/>
      <c r="C17" s="8"/>
      <c r="D17" s="8"/>
      <c r="E17" s="8"/>
      <c r="F17" s="8"/>
      <c r="G17" s="6"/>
      <c r="H17" s="7"/>
    </row>
    <row r="18" spans="1:8" ht="29.25" customHeight="1">
      <c r="A18" s="9"/>
      <c r="B18" s="11"/>
      <c r="C18" s="8"/>
      <c r="D18" s="8"/>
      <c r="E18" s="8"/>
      <c r="F18" s="8"/>
      <c r="G18" s="6"/>
      <c r="H18" s="7"/>
    </row>
    <row r="19" spans="1:8" ht="29.25" customHeight="1">
      <c r="A19" s="10"/>
      <c r="B19" s="11"/>
      <c r="C19" s="8"/>
      <c r="D19" s="8"/>
      <c r="E19" s="8"/>
      <c r="F19" s="8"/>
      <c r="G19" s="6"/>
      <c r="H19" s="7"/>
    </row>
    <row r="20" spans="1:8" ht="29.25" customHeight="1">
      <c r="A20" s="10"/>
      <c r="B20" s="11"/>
      <c r="C20" s="8"/>
      <c r="D20" s="8"/>
      <c r="E20" s="8"/>
      <c r="F20" s="8"/>
      <c r="G20" s="6"/>
      <c r="H20" s="7"/>
    </row>
    <row r="21" spans="1:8" ht="29.25" customHeight="1">
      <c r="A21" s="12"/>
      <c r="B21" s="11"/>
      <c r="C21" s="8"/>
      <c r="D21" s="8"/>
      <c r="E21" s="8"/>
      <c r="F21" s="8"/>
      <c r="G21" s="6"/>
      <c r="H21" s="7"/>
    </row>
    <row r="22" spans="1:8" ht="29.25" customHeight="1">
      <c r="A22" s="12"/>
      <c r="B22" s="11"/>
      <c r="C22" s="8"/>
      <c r="D22" s="8"/>
      <c r="E22" s="8"/>
      <c r="F22" s="8"/>
      <c r="G22" s="6"/>
      <c r="H22" s="7"/>
    </row>
    <row r="23" spans="1:8" ht="29.25" customHeight="1">
      <c r="A23" s="216" t="s">
        <v>128</v>
      </c>
      <c r="B23" s="217"/>
      <c r="C23" s="13"/>
      <c r="D23" s="13"/>
      <c r="E23" s="13"/>
      <c r="F23" s="13"/>
      <c r="G23" s="6">
        <f>D23-C23</f>
        <v>0</v>
      </c>
      <c r="H23" s="7" t="e">
        <f>D23/C23*100-100</f>
        <v>#DIV/0!</v>
      </c>
    </row>
  </sheetData>
  <sheetProtection/>
  <mergeCells count="9">
    <mergeCell ref="A23:B23"/>
    <mergeCell ref="A1:H1"/>
    <mergeCell ref="A2:H2"/>
    <mergeCell ref="A3:H3"/>
    <mergeCell ref="D4:F4"/>
    <mergeCell ref="G4:H4"/>
    <mergeCell ref="A4:A5"/>
    <mergeCell ref="B4:B5"/>
    <mergeCell ref="C4:C5"/>
  </mergeCells>
  <printOptions horizontalCentered="1"/>
  <pageMargins left="0" right="0" top="0.98" bottom="0.98" header="0.51" footer="0.51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采购中心</cp:lastModifiedBy>
  <cp:lastPrinted>2018-02-28T02:33:42Z</cp:lastPrinted>
  <dcterms:created xsi:type="dcterms:W3CDTF">2016-05-17T05:53:53Z</dcterms:created>
  <dcterms:modified xsi:type="dcterms:W3CDTF">2018-10-22T02:39:24Z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